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L10\Desktop\Benodigdheden tijdens launch event\"/>
    </mc:Choice>
  </mc:AlternateContent>
  <xr:revisionPtr revIDLastSave="0" documentId="8_{65768B81-2B78-4DFC-8D96-E0710F404B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troductie" sheetId="8" r:id="rId1"/>
    <sheet name="Maturity matrix input" sheetId="9" r:id="rId2"/>
    <sheet name="Resultaat" sheetId="5" r:id="rId3"/>
    <sheet name="Sheet1" sheetId="10" r:id="rId4"/>
  </sheets>
  <definedNames>
    <definedName name="_xlnm._FilterDatabase" localSheetId="1" hidden="1">'Maturity matrix input'!$A$1:$I$48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9" l="1"/>
  <c r="G47" i="9"/>
  <c r="E47" i="9"/>
  <c r="C47" i="9"/>
  <c r="D5" i="5" l="1"/>
  <c r="D4" i="5"/>
  <c r="C4" i="8"/>
  <c r="D3" i="5" s="1"/>
  <c r="Q16" i="5"/>
  <c r="P12" i="5"/>
  <c r="Q12" i="5" s="1"/>
  <c r="P13" i="5"/>
  <c r="Q13" i="5" s="1"/>
  <c r="P14" i="5"/>
  <c r="Q14" i="5" s="1"/>
  <c r="P15" i="5"/>
  <c r="Q15" i="5" s="1"/>
  <c r="P16" i="5"/>
  <c r="P17" i="5"/>
  <c r="Q17" i="5" s="1"/>
  <c r="P18" i="5"/>
  <c r="Q18" i="5" s="1"/>
  <c r="P19" i="5"/>
  <c r="Q19" i="5" s="1"/>
  <c r="P11" i="5"/>
  <c r="Q11" i="5" s="1"/>
  <c r="M19" i="5" l="1"/>
  <c r="J19" i="5"/>
  <c r="G19" i="5"/>
  <c r="D19" i="5"/>
  <c r="I41" i="9"/>
  <c r="M18" i="5" s="1"/>
  <c r="G41" i="9"/>
  <c r="J18" i="5" s="1"/>
  <c r="E41" i="9"/>
  <c r="G18" i="5" s="1"/>
  <c r="C41" i="9"/>
  <c r="D18" i="5" s="1"/>
  <c r="I36" i="9"/>
  <c r="M17" i="5" s="1"/>
  <c r="G36" i="9"/>
  <c r="J17" i="5" s="1"/>
  <c r="E36" i="9"/>
  <c r="G17" i="5" s="1"/>
  <c r="C36" i="9"/>
  <c r="D17" i="5" s="1"/>
  <c r="I32" i="9"/>
  <c r="M16" i="5" s="1"/>
  <c r="G32" i="9"/>
  <c r="J16" i="5" s="1"/>
  <c r="E32" i="9"/>
  <c r="G16" i="5" s="1"/>
  <c r="C32" i="9"/>
  <c r="D16" i="5" s="1"/>
  <c r="G28" i="9"/>
  <c r="J15" i="5" s="1"/>
  <c r="E28" i="9"/>
  <c r="G15" i="5" s="1"/>
  <c r="C28" i="9"/>
  <c r="D15" i="5" s="1"/>
  <c r="I25" i="9"/>
  <c r="G25" i="9"/>
  <c r="J14" i="5" s="1"/>
  <c r="E25" i="9"/>
  <c r="G14" i="5" s="1"/>
  <c r="C25" i="9"/>
  <c r="D14" i="5" s="1"/>
  <c r="I19" i="9"/>
  <c r="M13" i="5" s="1"/>
  <c r="G19" i="9"/>
  <c r="J13" i="5" s="1"/>
  <c r="E19" i="9"/>
  <c r="G13" i="5" s="1"/>
  <c r="C19" i="9"/>
  <c r="D13" i="5" s="1"/>
  <c r="I15" i="9"/>
  <c r="M12" i="5" s="1"/>
  <c r="G15" i="9"/>
  <c r="J12" i="5" s="1"/>
  <c r="E15" i="9"/>
  <c r="G12" i="5" s="1"/>
  <c r="C15" i="9"/>
  <c r="D12" i="5" s="1"/>
  <c r="I9" i="9"/>
  <c r="M11" i="5" s="1"/>
  <c r="G9" i="9"/>
  <c r="J11" i="5" s="1"/>
  <c r="E9" i="9"/>
  <c r="G11" i="5" s="1"/>
  <c r="C9" i="9"/>
  <c r="D11" i="5" s="1"/>
  <c r="S18" i="5" l="1"/>
  <c r="R19" i="5"/>
  <c r="T19" i="5" s="1"/>
  <c r="S19" i="5"/>
  <c r="R15" i="5"/>
  <c r="I28" i="9"/>
  <c r="M15" i="5" s="1"/>
  <c r="S15" i="5" s="1"/>
  <c r="M14" i="5"/>
  <c r="S14" i="5" s="1"/>
  <c r="S13" i="5"/>
  <c r="S12" i="5"/>
  <c r="R11" i="5"/>
  <c r="S17" i="5"/>
  <c r="R16" i="5"/>
  <c r="S11" i="5"/>
  <c r="S16" i="5"/>
  <c r="R17" i="5"/>
  <c r="R18" i="5"/>
  <c r="T18" i="5" s="1"/>
  <c r="R14" i="5"/>
  <c r="R13" i="5"/>
  <c r="T13" i="5" s="1"/>
  <c r="R12" i="5"/>
  <c r="T15" i="5" l="1"/>
  <c r="T17" i="5"/>
  <c r="T14" i="5"/>
  <c r="T11" i="5"/>
  <c r="T12" i="5"/>
  <c r="T16" i="5"/>
</calcChain>
</file>

<file path=xl/sharedStrings.xml><?xml version="1.0" encoding="utf-8"?>
<sst xmlns="http://schemas.openxmlformats.org/spreadsheetml/2006/main" count="189" uniqueCount="169">
  <si>
    <t>LTAP</t>
  </si>
  <si>
    <t>Basis 
AM-organisatie</t>
  </si>
  <si>
    <t>Professionele 
AM-organisatie</t>
  </si>
  <si>
    <t>Best Practice 
AM-organisatie</t>
  </si>
  <si>
    <t>Levensduurbewaking</t>
  </si>
  <si>
    <t>Value Based Project Selection</t>
  </si>
  <si>
    <t>Reliability Engineering</t>
  </si>
  <si>
    <t>Capital Projects</t>
  </si>
  <si>
    <t>Asset Data Control</t>
  </si>
  <si>
    <t>Strategie, Organisatie &amp; Besturing</t>
  </si>
  <si>
    <t>score</t>
  </si>
  <si>
    <t>AM Maturity Matrix</t>
  </si>
  <si>
    <t xml:space="preserve">Review year   </t>
  </si>
  <si>
    <t>Name Company</t>
  </si>
  <si>
    <t>Pillar</t>
  </si>
  <si>
    <t>2 Results</t>
  </si>
  <si>
    <t>1 Maturity Assesment</t>
  </si>
  <si>
    <t>MAX</t>
  </si>
  <si>
    <t>Maturity scores</t>
  </si>
  <si>
    <t>Scores total</t>
  </si>
  <si>
    <t>max3</t>
  </si>
  <si>
    <t>max4</t>
  </si>
  <si>
    <t>score if 0</t>
  </si>
  <si>
    <t>1. Beheerste</t>
  </si>
  <si>
    <t xml:space="preserve"> onderhoudsorganisatie</t>
  </si>
  <si>
    <t>2. Basis</t>
  </si>
  <si>
    <t>AM-organisatie</t>
  </si>
  <si>
    <t>3. Professionele</t>
  </si>
  <si>
    <t>4. Best Practice</t>
  </si>
  <si>
    <t>Stappenplan</t>
  </si>
  <si>
    <t>Beschrijving</t>
  </si>
  <si>
    <t>Stap</t>
  </si>
  <si>
    <t>Strategie, Organisatie en besturing</t>
  </si>
  <si>
    <t>Levensduur bewaking</t>
  </si>
  <si>
    <t>Project Portfolio Management</t>
  </si>
  <si>
    <t>AM visie en AM Roadmap</t>
  </si>
  <si>
    <t>Directie draagt nut van AM actief uit </t>
  </si>
  <si>
    <t>CTO in directie vertegenwoordiger technisch domein incl. AM </t>
  </si>
  <si>
    <t>Focus op korte termijn</t>
  </si>
  <si>
    <t>Directie bewust van belang AM </t>
  </si>
  <si>
    <t>Uniforme leading &amp; lagging KPI’s</t>
  </si>
  <si>
    <t>Beperkt bewustzijn belang AM binnen directie</t>
  </si>
  <si>
    <t>Omgevingseisen t.a.v. assets bekend</t>
  </si>
  <si>
    <t>AM is onderdeel van de onderhouds- / projecten / technologie afdeling </t>
  </si>
  <si>
    <t>AM strategie met high level doelen, KPIs en targets voor de AM waarde drijvers</t>
  </si>
  <si>
    <t>Levensloopplannen voor asset groepen met maatregelen voor projecten en onderhoud</t>
  </si>
  <si>
    <t>Geen formeel risicomanagement</t>
  </si>
  <si>
    <t>AM staat organisatorisch los van onderhoud / projecten / technologie</t>
  </si>
  <si>
    <t>Bedrijfsrisicomatrix afgestemd op AM</t>
  </si>
  <si>
    <t>AM organisatie ondersteund met data-scientists en -engineers</t>
  </si>
  <si>
    <t>AM risicomatrix vastgesteld</t>
  </si>
  <si>
    <t>Basis Asset register aanwezig in systemen.</t>
  </si>
  <si>
    <t>Volledig asset register </t>
  </si>
  <si>
    <t>Volledig actueel assetregister met  koppeling naar conditie en configuratie  (incl. softwareversie)</t>
  </si>
  <si>
    <t>Geautomatiseerde dataverzameling</t>
  </si>
  <si>
    <t>Levensduurkenmerken kritische systemen digitaal beschikbaar </t>
  </si>
  <si>
    <t>De criticaliteit van alle asset periodiek herzien</t>
  </si>
  <si>
    <t>Koppeling van DCS, OH en conditie gegevens, data lakes</t>
  </si>
  <si>
    <t>Safety critical items geïdentificeerd</t>
  </si>
  <si>
    <t>Vastlegging van conditie parameters</t>
  </si>
  <si>
    <t>Bij changes worden assetdata- en kenmerken verwerkt in systemen</t>
  </si>
  <si>
    <t>Databeheer geïntegreerd met OEM / leveranciers / contractors</t>
  </si>
  <si>
    <t>LTAP in gericht op kritische assets</t>
  </si>
  <si>
    <t>Volledig LTAP voor alle assets (kritische en secundaire systemen/assets)</t>
  </si>
  <si>
    <t>Restlevensduur inschatting op basis van wettelijk inspecties en incidenten</t>
  </si>
  <si>
    <t>Lange termijn CAPEX prognose voor revisie en vervanging</t>
  </si>
  <si>
    <t>LTAP geïntegreerd in EAM/ERP</t>
  </si>
  <si>
    <t>Alle asset inzichtelijk in LTAP</t>
  </si>
  <si>
    <t>Restlevensduurinschatting o.b.v. expert opinion en conditiemeting</t>
  </si>
  <si>
    <t>Restlevensduur o.b.v. periodieke conditiemeting en degradatiemodellen</t>
  </si>
  <si>
    <t>Restlevensduur o.b.v. online conditie bewaking met onderliggende degradatiemodellen </t>
  </si>
  <si>
    <t>Gebruik standaard levensduren per asset type</t>
  </si>
  <si>
    <t>Periodieke LTE assessments gericht op kritische systemen</t>
  </si>
  <si>
    <t>Actief LTE Inspectieprogramma  </t>
  </si>
  <si>
    <t>Predictive analytics voor conditiebepaling &amp; restlevensduur</t>
  </si>
  <si>
    <t>Wettelijke en visuele inspecties</t>
  </si>
  <si>
    <t>Condition monitoring op kritische euipment</t>
  </si>
  <si>
    <t>Actief CUI risicomanagement</t>
  </si>
  <si>
    <t>Papieren inspectierapportages</t>
  </si>
  <si>
    <t>Basis bekendheid met FMEA-methode</t>
  </si>
  <si>
    <t>Reactief obsolescence management </t>
  </si>
  <si>
    <t>Pro-actief obsolescence management</t>
  </si>
  <si>
    <t>Compliance veroudering dominante input voor jaarlijkse investeringsplanning</t>
  </si>
  <si>
    <t>Knelpunten tav Compliance &amp; Technische verouderingen inzichtelijk</t>
  </si>
  <si>
    <t xml:space="preserve">Knelpunten rondom economische veroudering van assets ook inzichtelijk </t>
  </si>
  <si>
    <t>Knelpunten rondom commerciële veroudering van assets ook inzichtelijk</t>
  </si>
  <si>
    <t>Bedrijfsinvestering gefocust op capaciteitsuitbreiding en innovatief</t>
  </si>
  <si>
    <t xml:space="preserve">Maatregelen voor Compliance &amp; Technische veroudering bekend en opgenomen in meerjaren investeringsplanning </t>
  </si>
  <si>
    <t xml:space="preserve">Maatregelen voor Compliance, Technische en Economische integraal afgewogen en opgenomen in meerjaren investeringsplanning </t>
  </si>
  <si>
    <t xml:space="preserve">Maatregelen voor Compliance, Technische, Economische en Commerciële veroudering integraal afgewogen en opgenomen in meerjaren investeringsplanning </t>
  </si>
  <si>
    <t>Project selectie o.b.v. mitigatie van integrity risico’s en incidenten</t>
  </si>
  <si>
    <t>AM gerichte risicomatrix voor selectie van Asset integrity &amp; LTE projecten</t>
  </si>
  <si>
    <t>Discriminerende projectselectiecriteria gelinkt met corporate riskmanagement</t>
  </si>
  <si>
    <t>Minimaal vooronderzoek complexe projecten</t>
  </si>
  <si>
    <t>Vroegtijdig vooronderzoek projecten (Front End Loading (FEL))</t>
  </si>
  <si>
    <t>Bij vervangen bestaande assets vindt actief kosten/baten onderzoek plaats over de gehele levensduur</t>
  </si>
  <si>
    <t>Voorstel vervangingen bestaande assets veelal like for like</t>
  </si>
  <si>
    <t>Bij vervangen bestaande assets vindt actief actieve baten onderzoek plaats (o.a. duurzaamheid, energie)</t>
  </si>
  <si>
    <t>Bij vervangen bestaande assets wordt functionele verrijking onderzocht</t>
  </si>
  <si>
    <t>Budget toekenning o.b.v. mitigatie van integrity risico’s en incidenten</t>
  </si>
  <si>
    <t>CAPEX vrijgave obv. rolling forcast met projectinitiatieven, freuente evaluatie</t>
  </si>
  <si>
    <t>Project portfolio analyse gefocust op Life Cycle Value</t>
  </si>
  <si>
    <t>AM organisatie heeft actieve rol in voortraject en besluitvorming rondom nieuwbouw projecten</t>
  </si>
  <si>
    <t>Decentrale besluitvorming binnen kaders obv. technisch gericht investeringsplan</t>
  </si>
  <si>
    <t>Gestructureerd project mgmt (Prince2,PMBOK,IPMA, e.a.)</t>
  </si>
  <si>
    <t>Tijdens gehele project worden asset bijbehorend beheer geïntegreerde ontworpen</t>
  </si>
  <si>
    <t>Focus op offerte &amp; realisatie van projecten</t>
  </si>
  <si>
    <t>Alle benodigde project fases worden expliciet worden doorlopen</t>
  </si>
  <si>
    <t>Continue verbetering van ontwerp-standaarden</t>
  </si>
  <si>
    <t>Minimaal risico bij inbedrijfname</t>
  </si>
  <si>
    <t>Ontwerpen zijn gebaseerd op voorgaande projecten</t>
  </si>
  <si>
    <t>Basis ontwerpstandaarden &amp; afname protocollen</t>
  </si>
  <si>
    <t>Tijdens het project zijn eisen voor  RAMS LCC aspecten basis voor keuzes</t>
  </si>
  <si>
    <t>Design for maintenance / design out maintenance</t>
  </si>
  <si>
    <t>Afnameprotocollen en acceptatiecriteria worden per project bepaald</t>
  </si>
  <si>
    <t>Beperkte inzet van onderhoudskennis en gebruikerservaring</t>
  </si>
  <si>
    <t>Volwassen maintenance engineering</t>
  </si>
  <si>
    <t>RE dekt Asset Lifecycle (Spec-design-maintain-LTE)</t>
  </si>
  <si>
    <t>Risico methoden RBI / RCM / FMEA ingebed in onderhoud organisatie </t>
  </si>
  <si>
    <t>Focus of ontwikkelen van predictive maintenance (PdM4.0) modellen voor actief bewaken van conditie en (rest)levensduur</t>
  </si>
  <si>
    <t>Veiligheid van kritische items is geborgd</t>
  </si>
  <si>
    <t>Generieke risicoanalyses (FMECA, RBI) gericht op levensduur en degradatie</t>
  </si>
  <si>
    <t>Inzet van condition monitoring voor  levensduurbewaking</t>
  </si>
  <si>
    <t>Onderhoudsconcepten in EAM en wordt conseuent uitgevoerd</t>
  </si>
  <si>
    <t>Levensduur bepalende faalmodi bekend</t>
  </si>
  <si>
    <t>Levensduur inspecties opnemen  onderhoudsconcepten</t>
  </si>
  <si>
    <t>Score</t>
  </si>
  <si>
    <t>Beheerste onderhoudsorganisatie</t>
  </si>
  <si>
    <t>Totaal Strategie</t>
  </si>
  <si>
    <t>Totaal ADC</t>
  </si>
  <si>
    <t>Totaal LTAP</t>
  </si>
  <si>
    <t>Totaal Levensduur</t>
  </si>
  <si>
    <t>Totaal VBPS</t>
  </si>
  <si>
    <t>Totaal PPM</t>
  </si>
  <si>
    <t>Totaal CP</t>
  </si>
  <si>
    <t>Totaal RE</t>
  </si>
  <si>
    <t>Strategisch Asset Portfolio Analyse</t>
  </si>
  <si>
    <t>Totaal SAPA</t>
  </si>
  <si>
    <t>Name Plant</t>
  </si>
  <si>
    <t xml:space="preserve">KPI targets voor assetgroepen met specifieke strategie voor realisatie </t>
  </si>
  <si>
    <t>Impact op AM onderdeel van strategische richting en keuzes</t>
  </si>
  <si>
    <t>Proactief extern stakeholder management vanuit AM belangen</t>
  </si>
  <si>
    <t>Verregaande integratie met processen van leveranciers</t>
  </si>
  <si>
    <t>Levensduur kenmerken niet analyseerbaar, verstopt in (pdf-) documenten</t>
  </si>
  <si>
    <t>Actief Management of Change (MOC)</t>
  </si>
  <si>
    <t>Volledige criticaliteit bekend t.a.v. safety, beschikbaarheid &amp; betrouwbaarheid</t>
  </si>
  <si>
    <t>LTAP op basis van asset health en hieraan gerelateerd risico’s</t>
  </si>
  <si>
    <t>Instrumentinspecties t.b.v. restlevensduur voorspelling static equipement (o.a. wanddikte en corrosieanalyse)</t>
  </si>
  <si>
    <t>Restlevensduur voorspelling voor rotating &amp; static equipement</t>
  </si>
  <si>
    <t>Value Based Project Selection:_x000B_met value en risk integratie door financieel vertaling van HSE-risico’s en impact op KPI’s / doelstellingen  </t>
  </si>
  <si>
    <t>Organisatiepolitiek leidend in CAPEX toekenning, vervangings- / LTE projecten vaak uitgesteld</t>
  </si>
  <si>
    <t>CAPEX pre-assignment op deelgebieden: compliance, LTE, improvements en small-CAPEX-budget voor kleinere modificaties</t>
  </si>
  <si>
    <t xml:space="preserve">Smooth handover van projecten naar AM-, onderhouds- en gebruikersafdelingen via actief implementatiemgmt  </t>
  </si>
  <si>
    <t>RAMS LCC studies gericht op verbeteren van project ontwerpen</t>
  </si>
  <si>
    <t>Onderhoudsconcept afgestemd op  de levensfase van de asset</t>
  </si>
  <si>
    <t>AM organisatie ondersteund vanuit Euipment / System Engineers</t>
  </si>
  <si>
    <t>AM organisatie ondersteund vanuit RE-data-analist</t>
  </si>
  <si>
    <t>Tijdig vooronderzoek complexe projecten (o.a. 10% begroting)</t>
  </si>
  <si>
    <t>Datum</t>
  </si>
  <si>
    <t>Naam Bedrijf</t>
  </si>
  <si>
    <t>Naam Plant</t>
  </si>
  <si>
    <t>Vul in cel C5-C7 de bedrijfsnaam, naam van de plant en huidige datum in.</t>
  </si>
  <si>
    <t>Klaar! In tabblad "Resultaat" staan nu de behaalde resultaten.</t>
  </si>
  <si>
    <t>Urgente verouderingsknelpunten bekend</t>
  </si>
  <si>
    <t>Visie voor onderhoud vastgelegd</t>
  </si>
  <si>
    <t>Multidisciplinaire Portfolio Board voor integrale CAPEX besluitvorming</t>
  </si>
  <si>
    <t>Resource balancering via project porfolio (euro's en capaciteit)</t>
  </si>
  <si>
    <t>Basis technisch project management</t>
  </si>
  <si>
    <t>Bepaal met de"Maturity matrix input" tabblad het aantal behaalde vinkjes per pillar en maturity-niveau (beheerst, basis, prof, best-practice). Vul hiervoor 0 of 1 in per regel in de matrix.
Let op. vul ook een 1 in op een lager maturity level indien op een hoger level wordt gescoord.
Bijvoorbeeld. Als AM-Risico Matrix is vastgesteld (niveau 2), vul dan ook op niveau 1) geen formeel risico management in.
Waar mogelijk zijn deze elementen op een zelfde regel neer gezet.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</si>
</sst>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i/>
      <sz val="22"/>
      <color theme="0" tint="-0.499984740745262"/>
      <name val="Helvetica"/>
    </font>
    <font>
      <b/>
      <i/>
      <sz val="18"/>
      <name val="Helvetica"/>
    </font>
    <font>
      <b/>
      <i/>
      <sz val="22"/>
      <name val="Helvetica"/>
    </font>
    <font>
      <b/>
      <i/>
      <sz val="10"/>
      <name val="Helvetica"/>
    </font>
    <font>
      <sz val="10"/>
      <name val="Helvetica"/>
    </font>
    <font>
      <b/>
      <sz val="10"/>
      <color theme="0" tint="-0.499984740745262"/>
      <name val="Helvetica"/>
    </font>
    <font>
      <i/>
      <sz val="10"/>
      <color theme="1"/>
      <name val="Helvetica"/>
    </font>
    <font>
      <b/>
      <sz val="10"/>
      <name val="Helvetica"/>
    </font>
    <font>
      <b/>
      <sz val="12"/>
      <color theme="0"/>
      <name val="Helvetica"/>
    </font>
    <font>
      <b/>
      <sz val="11"/>
      <color rgb="FFFFFFFF"/>
      <name val="Helvetica"/>
    </font>
    <font>
      <b/>
      <sz val="11"/>
      <color rgb="FFF79646"/>
      <name val="Helvetica"/>
    </font>
    <font>
      <b/>
      <u/>
      <sz val="8"/>
      <color rgb="FFFFFFFF"/>
      <name val="Helvetica"/>
    </font>
    <font>
      <b/>
      <sz val="9"/>
      <color rgb="FFFFFFFF"/>
      <name val="Helvetica"/>
    </font>
    <font>
      <b/>
      <sz val="10"/>
      <color rgb="FFFFFFFF"/>
      <name val="Helvetica"/>
    </font>
    <font>
      <sz val="10"/>
      <color rgb="FF000000"/>
      <name val="Helvetica"/>
    </font>
    <font>
      <b/>
      <sz val="11"/>
      <color theme="1" tint="0.499984740745262"/>
      <name val="Helvetica"/>
    </font>
    <font>
      <sz val="18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0"/>
      <color theme="0"/>
      <name val="Helvetica"/>
    </font>
  </fonts>
  <fills count="1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7964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1" tint="0.34998626667073579"/>
        <bgColor rgb="FF000000"/>
      </patternFill>
    </fill>
    <fill>
      <patternFill patternType="solid">
        <fgColor rgb="FFCDCDC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67">
    <border>
      <left/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F79646"/>
      </left>
      <right/>
      <top style="medium">
        <color rgb="FFF79646"/>
      </top>
      <bottom/>
      <diagonal/>
    </border>
    <border>
      <left/>
      <right style="thin">
        <color rgb="FFFFFFFF"/>
      </right>
      <top style="medium">
        <color rgb="FFF79646"/>
      </top>
      <bottom/>
      <diagonal/>
    </border>
    <border>
      <left/>
      <right/>
      <top style="medium">
        <color rgb="FFF79646"/>
      </top>
      <bottom/>
      <diagonal/>
    </border>
    <border>
      <left/>
      <right/>
      <top/>
      <bottom style="medium">
        <color rgb="FFFFFFFF"/>
      </bottom>
      <diagonal/>
    </border>
    <border>
      <left style="thin">
        <color rgb="FFFFFFFF"/>
      </left>
      <right/>
      <top/>
      <bottom style="medium">
        <color rgb="FFFFFFFF"/>
      </bottom>
      <diagonal/>
    </border>
    <border>
      <left style="medium">
        <color rgb="FFF79646"/>
      </left>
      <right style="medium">
        <color rgb="FFFFFFFF"/>
      </right>
      <top style="medium">
        <color rgb="FFFFFFFF"/>
      </top>
      <bottom/>
      <diagonal/>
    </border>
    <border>
      <left style="dotted">
        <color indexed="64"/>
      </left>
      <right style="dotted">
        <color rgb="FFF79646"/>
      </right>
      <top style="dotted">
        <color rgb="FFF79646"/>
      </top>
      <bottom style="dotted">
        <color rgb="FFF79646"/>
      </bottom>
      <diagonal/>
    </border>
    <border>
      <left style="thin">
        <color rgb="FFFFFFFF"/>
      </left>
      <right/>
      <top style="medium">
        <color rgb="FFF79646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FFFFFF"/>
      </top>
      <bottom/>
      <diagonal/>
    </border>
    <border>
      <left style="medium">
        <color rgb="FFF79646"/>
      </left>
      <right/>
      <top/>
      <bottom/>
      <diagonal/>
    </border>
    <border>
      <left style="medium">
        <color rgb="FFF79646"/>
      </left>
      <right/>
      <top style="dotted">
        <color rgb="FFF79646"/>
      </top>
      <bottom style="medium">
        <color rgb="FFF79646"/>
      </bottom>
      <diagonal/>
    </border>
    <border>
      <left style="dotted">
        <color rgb="FFF79646"/>
      </left>
      <right style="thin">
        <color rgb="FFF79646"/>
      </right>
      <top style="dotted">
        <color rgb="FFF79646"/>
      </top>
      <bottom style="medium">
        <color rgb="FFF79646"/>
      </bottom>
      <diagonal/>
    </border>
    <border>
      <left/>
      <right style="medium">
        <color rgb="FFF79646"/>
      </right>
      <top style="dotted">
        <color rgb="FFF79646"/>
      </top>
      <bottom style="medium">
        <color rgb="FFF79646"/>
      </bottom>
      <diagonal/>
    </border>
    <border>
      <left/>
      <right/>
      <top style="dotted">
        <color rgb="FFF79646"/>
      </top>
      <bottom style="medium">
        <color rgb="FFF79646"/>
      </bottom>
      <diagonal/>
    </border>
    <border>
      <left/>
      <right style="thick">
        <color rgb="FF838383"/>
      </right>
      <top/>
      <bottom/>
      <diagonal/>
    </border>
    <border>
      <left style="thick">
        <color rgb="FF838383"/>
      </left>
      <right style="thick">
        <color rgb="FF838383"/>
      </right>
      <top style="thick">
        <color rgb="FF838383"/>
      </top>
      <bottom/>
      <diagonal/>
    </border>
    <border>
      <left style="thick">
        <color rgb="FF838383"/>
      </left>
      <right style="thick">
        <color rgb="FF838383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thick">
        <color rgb="FF838383"/>
      </right>
      <top style="dashed">
        <color theme="0" tint="-0.14996795556505021"/>
      </top>
      <bottom style="dashed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rgb="FF83838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rgb="FF838383"/>
      </bottom>
      <diagonal/>
    </border>
    <border>
      <left style="medium">
        <color indexed="64"/>
      </left>
      <right/>
      <top style="thick">
        <color rgb="FF838383"/>
      </top>
      <bottom/>
      <diagonal/>
    </border>
    <border>
      <left/>
      <right style="dashed">
        <color theme="0" tint="-0.14996795556505021"/>
      </right>
      <top/>
      <bottom style="dashed">
        <color theme="0" tint="-0.14996795556505021"/>
      </bottom>
      <diagonal/>
    </border>
    <border>
      <left style="dashed">
        <color theme="0" tint="-0.14996795556505021"/>
      </left>
      <right style="dashed">
        <color theme="0" tint="-0.14996795556505021"/>
      </right>
      <top/>
      <bottom style="dashed">
        <color theme="0" tint="-0.14996795556505021"/>
      </bottom>
      <diagonal/>
    </border>
    <border>
      <left style="dashed">
        <color theme="0" tint="-0.14996795556505021"/>
      </left>
      <right style="thick">
        <color rgb="FF838383"/>
      </right>
      <top/>
      <bottom style="dashed">
        <color theme="0" tint="-0.14996795556505021"/>
      </bottom>
      <diagonal/>
    </border>
    <border>
      <left style="thick">
        <color theme="0" tint="-0.34998626667073579"/>
      </left>
      <right style="dashed">
        <color theme="0" tint="-0.14996795556505021"/>
      </right>
      <top style="thick">
        <color theme="0" tint="-0.34998626667073579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dashed">
        <color theme="0" tint="-0.14996795556505021"/>
      </right>
      <top style="thick">
        <color theme="0" tint="-0.34998626667073579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thick">
        <color theme="0" tint="-0.34998626667073579"/>
      </right>
      <top style="thick">
        <color theme="0" tint="-0.34998626667073579"/>
      </top>
      <bottom style="dashed">
        <color theme="0" tint="-0.14996795556505021"/>
      </bottom>
      <diagonal/>
    </border>
    <border>
      <left style="thick">
        <color theme="0" tint="-0.34998626667073579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thick">
        <color theme="0" tint="-0.34998626667073579"/>
      </right>
      <top style="dashed">
        <color theme="0" tint="-0.14996795556505021"/>
      </top>
      <bottom style="dashed">
        <color theme="0" tint="-0.14996795556505021"/>
      </bottom>
      <diagonal/>
    </border>
    <border>
      <left style="thick">
        <color theme="0" tint="-0.34998626667073579"/>
      </left>
      <right style="dashed">
        <color theme="0" tint="-0.14996795556505021"/>
      </right>
      <top style="dashed">
        <color theme="0" tint="-0.14996795556505021"/>
      </top>
      <bottom style="thick">
        <color theme="0" tint="-0.34998626667073579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 style="thick">
        <color theme="0" tint="-0.34998626667073579"/>
      </bottom>
      <diagonal/>
    </border>
    <border>
      <left style="dashed">
        <color theme="0" tint="-0.14996795556505021"/>
      </left>
      <right style="thick">
        <color theme="0" tint="-0.34998626667073579"/>
      </right>
      <top style="dashed">
        <color theme="0" tint="-0.14996795556505021"/>
      </top>
      <bottom style="thick">
        <color theme="0" tint="-0.34998626667073579"/>
      </bottom>
      <diagonal/>
    </border>
    <border>
      <left style="medium">
        <color theme="0" tint="-0.34998626667073579"/>
      </left>
      <right style="dashed">
        <color theme="0" tint="-0.14996795556505021"/>
      </right>
      <top style="thick">
        <color theme="0" tint="-0.34998626667073579"/>
      </top>
      <bottom style="dashed">
        <color theme="0" tint="-0.14996795556505021"/>
      </bottom>
      <diagonal/>
    </border>
    <border>
      <left style="medium">
        <color theme="0" tint="-0.34998626667073579"/>
      </left>
      <right style="dashed">
        <color theme="0" tint="-0.14996795556505021"/>
      </right>
      <top style="dashed">
        <color theme="0" tint="-0.14996795556505021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medium">
        <color theme="0" tint="-0.34998626667073579"/>
      </right>
      <top style="dashed">
        <color theme="0" tint="-0.14996795556505021"/>
      </top>
      <bottom style="dashed">
        <color theme="0" tint="-0.14996795556505021"/>
      </bottom>
      <diagonal/>
    </border>
    <border>
      <left style="dashed">
        <color theme="0" tint="-0.14996795556505021"/>
      </left>
      <right style="dashed">
        <color theme="0" tint="-0.14996795556505021"/>
      </right>
      <top style="dashed">
        <color theme="0" tint="-0.14996795556505021"/>
      </top>
      <bottom/>
      <diagonal/>
    </border>
    <border>
      <left style="dashed">
        <color theme="0" tint="-0.14996795556505021"/>
      </left>
      <right style="medium">
        <color theme="0" tint="-0.34998626667073579"/>
      </right>
      <top style="dashed">
        <color theme="0" tint="-0.14996795556505021"/>
      </top>
      <bottom/>
      <diagonal/>
    </border>
    <border>
      <left style="thick">
        <color rgb="FF838383"/>
      </left>
      <right style="thick">
        <color rgb="FF838383"/>
      </right>
      <top/>
      <bottom style="thick">
        <color theme="0" tint="-0.34998626667073579"/>
      </bottom>
      <diagonal/>
    </border>
    <border>
      <left style="medium">
        <color indexed="64"/>
      </left>
      <right style="thick">
        <color theme="0" tint="-0.34998626667073579"/>
      </right>
      <top style="thick">
        <color rgb="FF838383"/>
      </top>
      <bottom/>
      <diagonal/>
    </border>
    <border>
      <left style="medium">
        <color indexed="64"/>
      </left>
      <right style="thick">
        <color theme="0" tint="-0.34998626667073579"/>
      </right>
      <top/>
      <bottom/>
      <diagonal/>
    </border>
    <border>
      <left style="medium">
        <color indexed="64"/>
      </left>
      <right style="thick">
        <color theme="0" tint="-0.34998626667073579"/>
      </right>
      <top/>
      <bottom style="thick">
        <color rgb="FF838383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2" fillId="0" borderId="0"/>
  </cellStyleXfs>
  <cellXfs count="1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/>
    </xf>
    <xf numFmtId="0" fontId="4" fillId="0" borderId="2" xfId="1" applyFont="1" applyBorder="1" applyAlignment="1"/>
    <xf numFmtId="0" fontId="5" fillId="0" borderId="3" xfId="1" applyFont="1" applyBorder="1" applyAlignment="1"/>
    <xf numFmtId="0" fontId="6" fillId="0" borderId="0" xfId="1" applyFont="1" applyBorder="1" applyAlignment="1"/>
    <xf numFmtId="0" fontId="6" fillId="0" borderId="4" xfId="1" applyFont="1" applyBorder="1" applyAlignment="1"/>
    <xf numFmtId="0" fontId="7" fillId="0" borderId="5" xfId="1" applyFont="1" applyFill="1" applyBorder="1"/>
    <xf numFmtId="0" fontId="8" fillId="0" borderId="0" xfId="1" applyFont="1" applyBorder="1" applyAlignment="1">
      <alignment horizontal="right"/>
    </xf>
    <xf numFmtId="0" fontId="9" fillId="0" borderId="7" xfId="1" applyFont="1" applyBorder="1" applyAlignment="1">
      <alignment horizontal="left"/>
    </xf>
    <xf numFmtId="0" fontId="7" fillId="0" borderId="8" xfId="0" applyFont="1" applyBorder="1"/>
    <xf numFmtId="0" fontId="7" fillId="0" borderId="9" xfId="0" applyFont="1" applyBorder="1" applyAlignment="1">
      <alignment horizontal="center" vertical="center"/>
    </xf>
    <xf numFmtId="0" fontId="7" fillId="0" borderId="9" xfId="0" applyFont="1" applyBorder="1"/>
    <xf numFmtId="0" fontId="7" fillId="0" borderId="10" xfId="0" applyFont="1" applyBorder="1"/>
    <xf numFmtId="0" fontId="11" fillId="3" borderId="5" xfId="1" applyFont="1" applyFill="1" applyBorder="1" applyAlignment="1"/>
    <xf numFmtId="0" fontId="11" fillId="3" borderId="0" xfId="1" applyFont="1" applyFill="1" applyBorder="1" applyAlignment="1"/>
    <xf numFmtId="0" fontId="12" fillId="4" borderId="12" xfId="1" applyFont="1" applyFill="1" applyBorder="1" applyAlignment="1">
      <alignment horizontal="center" vertical="center"/>
    </xf>
    <xf numFmtId="0" fontId="17" fillId="0" borderId="18" xfId="1" quotePrefix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11" xfId="1" applyFont="1" applyBorder="1" applyAlignment="1">
      <alignment horizontal="left"/>
    </xf>
    <xf numFmtId="0" fontId="16" fillId="4" borderId="15" xfId="1" applyFont="1" applyFill="1" applyBorder="1" applyAlignment="1">
      <alignment horizontal="center" vertical="center" wrapText="1"/>
    </xf>
    <xf numFmtId="0" fontId="12" fillId="4" borderId="13" xfId="1" applyFont="1" applyFill="1" applyBorder="1" applyAlignment="1">
      <alignment vertical="center" wrapText="1"/>
    </xf>
    <xf numFmtId="0" fontId="16" fillId="4" borderId="0" xfId="0" applyFont="1" applyFill="1" applyBorder="1" applyAlignment="1">
      <alignment horizontal="center" vertical="center" textRotation="90"/>
    </xf>
    <xf numFmtId="0" fontId="16" fillId="6" borderId="21" xfId="0" applyFont="1" applyFill="1" applyBorder="1" applyAlignment="1">
      <alignment horizontal="center" vertical="center" textRotation="90"/>
    </xf>
    <xf numFmtId="0" fontId="16" fillId="4" borderId="0" xfId="1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textRotation="90"/>
    </xf>
    <xf numFmtId="0" fontId="9" fillId="0" borderId="0" xfId="1" applyFont="1" applyBorder="1" applyAlignment="1">
      <alignment horizontal="left"/>
    </xf>
    <xf numFmtId="0" fontId="16" fillId="7" borderId="17" xfId="0" applyFont="1" applyFill="1" applyBorder="1" applyAlignment="1">
      <alignment horizontal="center" vertical="center" textRotation="255"/>
    </xf>
    <xf numFmtId="0" fontId="18" fillId="5" borderId="19" xfId="1" applyFont="1" applyFill="1" applyBorder="1" applyAlignment="1">
      <alignment vertical="center" wrapText="1"/>
    </xf>
    <xf numFmtId="0" fontId="12" fillId="4" borderId="22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vertical="center" wrapText="1"/>
    </xf>
    <xf numFmtId="0" fontId="14" fillId="4" borderId="22" xfId="1" applyFont="1" applyFill="1" applyBorder="1" applyAlignment="1">
      <alignment horizontal="center" vertical="center" textRotation="90"/>
    </xf>
    <xf numFmtId="0" fontId="17" fillId="5" borderId="23" xfId="1" quotePrefix="1" applyFont="1" applyFill="1" applyBorder="1" applyAlignment="1">
      <alignment horizontal="left" vertical="center" wrapText="1"/>
    </xf>
    <xf numFmtId="0" fontId="17" fillId="0" borderId="24" xfId="1" quotePrefix="1" applyNumberFormat="1" applyFont="1" applyFill="1" applyBorder="1" applyAlignment="1">
      <alignment horizontal="center" vertical="center" wrapText="1"/>
    </xf>
    <xf numFmtId="0" fontId="17" fillId="0" borderId="25" xfId="1" quotePrefix="1" applyFont="1" applyFill="1" applyBorder="1" applyAlignment="1">
      <alignment horizontal="left" vertical="center" wrapText="1"/>
    </xf>
    <xf numFmtId="0" fontId="12" fillId="4" borderId="0" xfId="1" applyFont="1" applyFill="1" applyBorder="1" applyAlignment="1">
      <alignment vertical="center" wrapText="1"/>
    </xf>
    <xf numFmtId="0" fontId="17" fillId="0" borderId="26" xfId="1" quotePrefix="1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/>
    </xf>
    <xf numFmtId="164" fontId="16" fillId="4" borderId="0" xfId="0" applyNumberFormat="1" applyFont="1" applyFill="1" applyBorder="1" applyAlignment="1">
      <alignment horizontal="center" vertical="center"/>
    </xf>
    <xf numFmtId="0" fontId="20" fillId="0" borderId="0" xfId="0" applyFont="1" applyFill="1"/>
    <xf numFmtId="0" fontId="0" fillId="0" borderId="0" xfId="0" applyAlignment="1">
      <alignment horizontal="center"/>
    </xf>
    <xf numFmtId="0" fontId="12" fillId="4" borderId="6" xfId="1" applyFont="1" applyFill="1" applyBorder="1" applyAlignment="1">
      <alignment vertical="center"/>
    </xf>
    <xf numFmtId="0" fontId="12" fillId="4" borderId="32" xfId="1" applyFont="1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0" fontId="21" fillId="8" borderId="28" xfId="0" applyFont="1" applyFill="1" applyBorder="1" applyAlignment="1">
      <alignment horizontal="center" vertical="center" wrapText="1" readingOrder="1"/>
    </xf>
    <xf numFmtId="0" fontId="23" fillId="0" borderId="0" xfId="0" applyFont="1"/>
    <xf numFmtId="0" fontId="21" fillId="8" borderId="29" xfId="0" applyFont="1" applyFill="1" applyBorder="1" applyAlignment="1">
      <alignment horizontal="center" vertical="center" wrapText="1" readingOrder="1"/>
    </xf>
    <xf numFmtId="0" fontId="2" fillId="9" borderId="37" xfId="0" applyFont="1" applyFill="1" applyBorder="1" applyAlignment="1">
      <alignment horizontal="left" vertical="center" wrapText="1" readingOrder="1"/>
    </xf>
    <xf numFmtId="0" fontId="2" fillId="9" borderId="38" xfId="0" applyFont="1" applyFill="1" applyBorder="1" applyAlignment="1">
      <alignment horizontal="left" vertical="center" wrapText="1" readingOrder="1"/>
    </xf>
    <xf numFmtId="0" fontId="2" fillId="9" borderId="39" xfId="0" applyFont="1" applyFill="1" applyBorder="1" applyAlignment="1">
      <alignment horizontal="left" vertical="center" wrapText="1" readingOrder="1"/>
    </xf>
    <xf numFmtId="0" fontId="23" fillId="9" borderId="37" xfId="0" applyFont="1" applyFill="1" applyBorder="1" applyAlignment="1">
      <alignment vertical="center" wrapText="1"/>
    </xf>
    <xf numFmtId="0" fontId="23" fillId="9" borderId="39" xfId="0" applyFont="1" applyFill="1" applyBorder="1" applyAlignment="1">
      <alignment vertical="center" wrapText="1"/>
    </xf>
    <xf numFmtId="0" fontId="22" fillId="9" borderId="38" xfId="0" applyFont="1" applyFill="1" applyBorder="1" applyAlignment="1">
      <alignment horizontal="left" vertical="center" wrapText="1" readingOrder="1"/>
    </xf>
    <xf numFmtId="0" fontId="2" fillId="9" borderId="46" xfId="0" applyFont="1" applyFill="1" applyBorder="1" applyAlignment="1">
      <alignment horizontal="left" vertical="center" wrapText="1" readingOrder="1"/>
    </xf>
    <xf numFmtId="0" fontId="2" fillId="9" borderId="47" xfId="0" applyFont="1" applyFill="1" applyBorder="1" applyAlignment="1">
      <alignment horizontal="left" vertical="center" wrapText="1" readingOrder="1"/>
    </xf>
    <xf numFmtId="0" fontId="2" fillId="9" borderId="48" xfId="0" applyFont="1" applyFill="1" applyBorder="1" applyAlignment="1">
      <alignment horizontal="left" vertical="center" wrapText="1" readingOrder="1"/>
    </xf>
    <xf numFmtId="0" fontId="2" fillId="9" borderId="49" xfId="0" applyFont="1" applyFill="1" applyBorder="1" applyAlignment="1">
      <alignment horizontal="left" vertical="center" wrapText="1" readingOrder="1"/>
    </xf>
    <xf numFmtId="0" fontId="2" fillId="9" borderId="50" xfId="0" applyFont="1" applyFill="1" applyBorder="1" applyAlignment="1">
      <alignment horizontal="left" vertical="center" wrapText="1" readingOrder="1"/>
    </xf>
    <xf numFmtId="0" fontId="2" fillId="9" borderId="51" xfId="0" applyFont="1" applyFill="1" applyBorder="1" applyAlignment="1">
      <alignment horizontal="left" vertical="center" wrapText="1" readingOrder="1"/>
    </xf>
    <xf numFmtId="0" fontId="2" fillId="9" borderId="52" xfId="0" applyFont="1" applyFill="1" applyBorder="1" applyAlignment="1">
      <alignment horizontal="left" vertical="center" wrapText="1" readingOrder="1"/>
    </xf>
    <xf numFmtId="0" fontId="2" fillId="9" borderId="53" xfId="0" applyFont="1" applyFill="1" applyBorder="1" applyAlignment="1">
      <alignment horizontal="left" vertical="center" wrapText="1" readingOrder="1"/>
    </xf>
    <xf numFmtId="0" fontId="23" fillId="9" borderId="54" xfId="0" applyFont="1" applyFill="1" applyBorder="1" applyAlignment="1">
      <alignment vertical="center" wrapText="1"/>
    </xf>
    <xf numFmtId="0" fontId="2" fillId="9" borderId="55" xfId="0" applyFont="1" applyFill="1" applyBorder="1" applyAlignment="1">
      <alignment horizontal="left" vertical="center" wrapText="1" readingOrder="1"/>
    </xf>
    <xf numFmtId="0" fontId="23" fillId="9" borderId="55" xfId="0" applyFont="1" applyFill="1" applyBorder="1" applyAlignment="1">
      <alignment vertical="center" wrapText="1"/>
    </xf>
    <xf numFmtId="0" fontId="2" fillId="9" borderId="56" xfId="0" applyFont="1" applyFill="1" applyBorder="1" applyAlignment="1">
      <alignment horizontal="left" vertical="center" wrapText="1" readingOrder="1"/>
    </xf>
    <xf numFmtId="0" fontId="23" fillId="9" borderId="53" xfId="0" applyFont="1" applyFill="1" applyBorder="1" applyAlignment="1">
      <alignment vertical="center" wrapText="1"/>
    </xf>
    <xf numFmtId="0" fontId="23" fillId="9" borderId="56" xfId="0" applyFont="1" applyFill="1" applyBorder="1" applyAlignment="1">
      <alignment vertical="center" wrapText="1"/>
    </xf>
    <xf numFmtId="0" fontId="2" fillId="9" borderId="57" xfId="0" applyFont="1" applyFill="1" applyBorder="1" applyAlignment="1">
      <alignment horizontal="left" vertical="center" wrapText="1" readingOrder="1"/>
    </xf>
    <xf numFmtId="0" fontId="2" fillId="9" borderId="58" xfId="0" applyFont="1" applyFill="1" applyBorder="1" applyAlignment="1">
      <alignment horizontal="left" vertical="center" wrapText="1" readingOrder="1"/>
    </xf>
    <xf numFmtId="0" fontId="2" fillId="9" borderId="59" xfId="0" applyFont="1" applyFill="1" applyBorder="1" applyAlignment="1">
      <alignment horizontal="left" vertical="center" wrapText="1" readingOrder="1"/>
    </xf>
    <xf numFmtId="0" fontId="2" fillId="9" borderId="60" xfId="0" applyFont="1" applyFill="1" applyBorder="1" applyAlignment="1">
      <alignment horizontal="left" vertical="center" wrapText="1" readingOrder="1"/>
    </xf>
    <xf numFmtId="0" fontId="2" fillId="9" borderId="61" xfId="0" applyFont="1" applyFill="1" applyBorder="1" applyAlignment="1">
      <alignment horizontal="left" vertical="center" wrapText="1" readingOrder="1"/>
    </xf>
    <xf numFmtId="0" fontId="2" fillId="0" borderId="51" xfId="0" applyFont="1" applyBorder="1" applyAlignment="1">
      <alignment horizontal="left" vertical="center" wrapText="1" readingOrder="1"/>
    </xf>
    <xf numFmtId="0" fontId="23" fillId="0" borderId="53" xfId="0" applyFont="1" applyBorder="1" applyAlignment="1">
      <alignment vertical="center" wrapText="1"/>
    </xf>
    <xf numFmtId="0" fontId="23" fillId="0" borderId="56" xfId="0" applyFont="1" applyBorder="1" applyAlignment="1">
      <alignment vertical="center" wrapText="1"/>
    </xf>
    <xf numFmtId="0" fontId="2" fillId="9" borderId="54" xfId="0" applyFont="1" applyFill="1" applyBorder="1" applyAlignment="1">
      <alignment horizontal="left" vertical="center" wrapText="1" readingOrder="1"/>
    </xf>
    <xf numFmtId="0" fontId="2" fillId="0" borderId="56" xfId="0" applyFont="1" applyBorder="1" applyAlignment="1">
      <alignment horizontal="left" vertical="center" wrapText="1" readingOrder="1"/>
    </xf>
    <xf numFmtId="0" fontId="23" fillId="9" borderId="52" xfId="0" applyFont="1" applyFill="1" applyBorder="1" applyAlignment="1">
      <alignment vertical="center" wrapText="1"/>
    </xf>
    <xf numFmtId="0" fontId="26" fillId="11" borderId="0" xfId="1" applyFont="1" applyFill="1" applyBorder="1" applyAlignment="1">
      <alignment horizontal="center" vertical="center" wrapText="1"/>
    </xf>
    <xf numFmtId="0" fontId="26" fillId="2" borderId="0" xfId="1" applyFont="1" applyFill="1" applyBorder="1" applyAlignment="1">
      <alignment horizontal="center" vertical="center" wrapText="1"/>
    </xf>
    <xf numFmtId="0" fontId="26" fillId="12" borderId="0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/>
    </xf>
    <xf numFmtId="14" fontId="0" fillId="0" borderId="0" xfId="0" applyNumberFormat="1" applyAlignment="1">
      <alignment horizontal="left"/>
    </xf>
    <xf numFmtId="0" fontId="21" fillId="8" borderId="50" xfId="0" applyFont="1" applyFill="1" applyBorder="1" applyAlignment="1" applyProtection="1">
      <alignment horizontal="center" vertical="center" wrapText="1" readingOrder="1"/>
      <protection locked="0"/>
    </xf>
    <xf numFmtId="0" fontId="21" fillId="8" borderId="38" xfId="0" applyFont="1" applyFill="1" applyBorder="1" applyAlignment="1" applyProtection="1">
      <alignment horizontal="center" vertical="center" wrapText="1" readingOrder="1"/>
      <protection locked="0"/>
    </xf>
    <xf numFmtId="0" fontId="21" fillId="8" borderId="55" xfId="0" applyFont="1" applyFill="1" applyBorder="1" applyAlignment="1" applyProtection="1">
      <alignment horizontal="center" vertical="center" wrapText="1" readingOrder="1"/>
      <protection locked="0"/>
    </xf>
    <xf numFmtId="0" fontId="21" fillId="8" borderId="60" xfId="0" applyFont="1" applyFill="1" applyBorder="1" applyAlignment="1" applyProtection="1">
      <alignment horizontal="center" vertical="center" wrapText="1" readingOrder="1"/>
      <protection locked="0"/>
    </xf>
    <xf numFmtId="0" fontId="21" fillId="8" borderId="47" xfId="0" applyFont="1" applyFill="1" applyBorder="1" applyAlignment="1" applyProtection="1">
      <alignment horizontal="center" vertical="center" wrapText="1" readingOrder="1"/>
      <protection locked="0"/>
    </xf>
    <xf numFmtId="0" fontId="23" fillId="0" borderId="0" xfId="0" applyFont="1" applyProtection="1">
      <protection locked="0"/>
    </xf>
    <xf numFmtId="0" fontId="25" fillId="3" borderId="43" xfId="0" applyFont="1" applyFill="1" applyBorder="1" applyAlignment="1" applyProtection="1">
      <alignment horizontal="center" vertical="center" wrapText="1" readingOrder="1"/>
    </xf>
    <xf numFmtId="0" fontId="0" fillId="0" borderId="0" xfId="0" applyProtection="1"/>
    <xf numFmtId="0" fontId="25" fillId="13" borderId="43" xfId="0" applyFont="1" applyFill="1" applyBorder="1" applyAlignment="1" applyProtection="1">
      <alignment horizontal="center" vertical="center" wrapText="1" readingOrder="1"/>
    </xf>
    <xf numFmtId="0" fontId="0" fillId="0" borderId="66" xfId="0" applyBorder="1" applyAlignment="1">
      <alignment horizontal="left" vertical="center" wrapText="1"/>
    </xf>
    <xf numFmtId="0" fontId="11" fillId="3" borderId="30" xfId="1" applyFont="1" applyFill="1" applyBorder="1" applyAlignment="1">
      <alignment horizontal="center"/>
    </xf>
    <xf numFmtId="0" fontId="11" fillId="3" borderId="31" xfId="1" applyFont="1" applyFill="1" applyBorder="1" applyAlignment="1">
      <alignment horizontal="center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24" fillId="10" borderId="45" xfId="0" applyFont="1" applyFill="1" applyBorder="1" applyAlignment="1">
      <alignment horizontal="center" vertical="center" wrapText="1" readingOrder="1"/>
    </xf>
    <xf numFmtId="0" fontId="24" fillId="10" borderId="43" xfId="0" applyFont="1" applyFill="1" applyBorder="1" applyAlignment="1">
      <alignment horizontal="center" vertical="center" wrapText="1" readingOrder="1"/>
    </xf>
    <xf numFmtId="0" fontId="24" fillId="10" borderId="44" xfId="0" applyFont="1" applyFill="1" applyBorder="1" applyAlignment="1">
      <alignment horizontal="center" vertical="center" wrapText="1" readingOrder="1"/>
    </xf>
    <xf numFmtId="0" fontId="24" fillId="8" borderId="41" xfId="0" applyFont="1" applyFill="1" applyBorder="1" applyAlignment="1">
      <alignment horizontal="center" vertical="center" wrapText="1" readingOrder="1"/>
    </xf>
    <xf numFmtId="0" fontId="24" fillId="8" borderId="40" xfId="0" applyFont="1" applyFill="1" applyBorder="1" applyAlignment="1">
      <alignment horizontal="center" vertical="center" wrapText="1" readingOrder="1"/>
    </xf>
    <xf numFmtId="0" fontId="19" fillId="0" borderId="27" xfId="0" applyFont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 readingOrder="1"/>
    </xf>
    <xf numFmtId="0" fontId="24" fillId="2" borderId="43" xfId="0" applyFont="1" applyFill="1" applyBorder="1" applyAlignment="1">
      <alignment horizontal="center" vertical="center" wrapText="1" readingOrder="1"/>
    </xf>
    <xf numFmtId="0" fontId="24" fillId="2" borderId="44" xfId="0" applyFont="1" applyFill="1" applyBorder="1" applyAlignment="1">
      <alignment horizontal="center" vertical="center" wrapText="1" readingOrder="1"/>
    </xf>
    <xf numFmtId="0" fontId="24" fillId="8" borderId="42" xfId="0" applyFont="1" applyFill="1" applyBorder="1" applyAlignment="1">
      <alignment horizontal="center" vertical="center" wrapText="1" readingOrder="1"/>
    </xf>
    <xf numFmtId="0" fontId="24" fillId="8" borderId="43" xfId="0" applyFont="1" applyFill="1" applyBorder="1" applyAlignment="1">
      <alignment horizontal="center" vertical="center" wrapText="1" readingOrder="1"/>
    </xf>
    <xf numFmtId="0" fontId="24" fillId="8" borderId="44" xfId="0" applyFont="1" applyFill="1" applyBorder="1" applyAlignment="1">
      <alignment horizontal="center" vertical="center" wrapText="1" readingOrder="1"/>
    </xf>
    <xf numFmtId="0" fontId="24" fillId="2" borderId="63" xfId="0" applyFont="1" applyFill="1" applyBorder="1" applyAlignment="1">
      <alignment horizontal="center" vertical="center" wrapText="1" readingOrder="1"/>
    </xf>
    <xf numFmtId="0" fontId="24" fillId="2" borderId="64" xfId="0" applyFont="1" applyFill="1" applyBorder="1" applyAlignment="1">
      <alignment horizontal="center" vertical="center" wrapText="1" readingOrder="1"/>
    </xf>
    <xf numFmtId="0" fontId="24" fillId="2" borderId="65" xfId="0" applyFont="1" applyFill="1" applyBorder="1" applyAlignment="1">
      <alignment horizontal="center" vertical="center" wrapText="1" readingOrder="1"/>
    </xf>
    <xf numFmtId="0" fontId="19" fillId="0" borderId="29" xfId="0" applyFont="1" applyBorder="1" applyAlignment="1" applyProtection="1">
      <alignment horizontal="center" vertical="center" textRotation="90" wrapText="1"/>
      <protection locked="0"/>
    </xf>
    <xf numFmtId="0" fontId="19" fillId="0" borderId="62" xfId="0" applyFont="1" applyBorder="1" applyAlignment="1" applyProtection="1">
      <alignment horizontal="center" vertical="center" textRotation="90" wrapText="1"/>
      <protection locked="0"/>
    </xf>
    <xf numFmtId="0" fontId="24" fillId="8" borderId="45" xfId="0" applyFont="1" applyFill="1" applyBorder="1" applyAlignment="1">
      <alignment horizontal="center" vertical="center" wrapText="1" readingOrder="1"/>
    </xf>
    <xf numFmtId="0" fontId="13" fillId="5" borderId="14" xfId="1" applyFont="1" applyFill="1" applyBorder="1" applyAlignment="1">
      <alignment horizontal="center" vertical="center" wrapText="1"/>
    </xf>
    <xf numFmtId="0" fontId="15" fillId="4" borderId="20" xfId="1" applyFont="1" applyFill="1" applyBorder="1" applyAlignment="1">
      <alignment horizontal="center" vertical="center" wrapText="1"/>
    </xf>
    <xf numFmtId="0" fontId="15" fillId="4" borderId="16" xfId="1" applyFont="1" applyFill="1" applyBorder="1" applyAlignment="1">
      <alignment horizontal="center" vertical="center" wrapText="1"/>
    </xf>
  </cellXfs>
  <cellStyles count="2">
    <cellStyle name="Normal 2 2" xfId="1" xr:uid="{00000000-0005-0000-0000-000001000000}"/>
    <cellStyle name="Standaard" xfId="0" builtinId="0"/>
  </cellStyles>
  <dxfs count="6">
    <dxf>
      <font>
        <color rgb="FFFDE9D9"/>
      </font>
      <fill>
        <patternFill>
          <bgColor rgb="FFFDE9D9"/>
        </patternFill>
      </fill>
    </dxf>
    <dxf>
      <font>
        <color rgb="FFFCD5B4"/>
      </font>
      <fill>
        <patternFill>
          <bgColor rgb="FFFCD5B4"/>
        </patternFill>
      </fill>
    </dxf>
    <dxf>
      <font>
        <color rgb="FFF79646"/>
      </font>
      <fill>
        <patternFill>
          <bgColor rgb="FFF79646"/>
        </patternFill>
      </fill>
    </dxf>
    <dxf>
      <font>
        <b/>
        <i val="0"/>
        <strike val="0"/>
        <color rgb="FF000000"/>
      </font>
      <fill>
        <patternFill patternType="none">
          <bgColor auto="1"/>
        </patternFill>
      </fill>
    </dxf>
    <dxf>
      <font>
        <color rgb="FF808080"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5"/>
          <c:order val="0"/>
          <c:tx>
            <c:strRef>
              <c:f>Resultaat!$D$4</c:f>
              <c:strCache>
                <c:ptCount val="1"/>
                <c:pt idx="0">
                  <c:v>Naam Bedrijf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Resultaat!$C$11:$C$19</c:f>
              <c:strCache>
                <c:ptCount val="9"/>
                <c:pt idx="0">
                  <c:v>Strategie, Organisatie &amp; Besturing</c:v>
                </c:pt>
                <c:pt idx="1">
                  <c:v>Asset Data Control</c:v>
                </c:pt>
                <c:pt idx="2">
                  <c:v>LTAP</c:v>
                </c:pt>
                <c:pt idx="3">
                  <c:v>Levensduurbewaking</c:v>
                </c:pt>
                <c:pt idx="4">
                  <c:v>Strategisch Asset Portfolio Analyse</c:v>
                </c:pt>
                <c:pt idx="5">
                  <c:v>Value Based Project Selection</c:v>
                </c:pt>
                <c:pt idx="6">
                  <c:v>Project Portfolio Management</c:v>
                </c:pt>
                <c:pt idx="7">
                  <c:v>Capital Projects</c:v>
                </c:pt>
                <c:pt idx="8">
                  <c:v>Reliability Engineering</c:v>
                </c:pt>
              </c:strCache>
            </c:strRef>
          </c:cat>
          <c:val>
            <c:numRef>
              <c:f>Resultaat!$T$11:$T$19</c:f>
              <c:numCache>
                <c:formatCode>0.0</c:formatCode>
                <c:ptCount val="9"/>
                <c:pt idx="0">
                  <c:v>0.1875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1-47E2-ADE1-B94EE9894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12904080"/>
        <c:axId val="-312912784"/>
      </c:radarChart>
      <c:catAx>
        <c:axId val="-31290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312912784"/>
        <c:crosses val="autoZero"/>
        <c:auto val="1"/>
        <c:lblAlgn val="ctr"/>
        <c:lblOffset val="100"/>
        <c:noMultiLvlLbl val="0"/>
      </c:catAx>
      <c:valAx>
        <c:axId val="-312912784"/>
        <c:scaling>
          <c:orientation val="minMax"/>
          <c:max val="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-31290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3086100</xdr:colOff>
      <xdr:row>1</xdr:row>
      <xdr:rowOff>83820</xdr:rowOff>
    </xdr:from>
    <xdr:to>
      <xdr:col>3</xdr:col>
      <xdr:colOff>3786</xdr:colOff>
      <xdr:row>1</xdr:row>
      <xdr:rowOff>364637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7F0BE7-15FD-40B1-BC35-EBCA28522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8640" y="289560"/>
          <a:ext cx="2708886" cy="2808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1364236</xdr:colOff>
      <xdr:row>1</xdr:row>
      <xdr:rowOff>191060</xdr:rowOff>
    </xdr:from>
    <xdr:to>
      <xdr:col>20</xdr:col>
      <xdr:colOff>61865</xdr:colOff>
      <xdr:row>3</xdr:row>
      <xdr:rowOff>62753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1201" y="379319"/>
          <a:ext cx="3950946" cy="409575"/>
        </a:xfrm>
        <a:prstGeom prst="rect">
          <a:avLst/>
        </a:prstGeom>
      </xdr:spPr>
    </xdr:pic>
    <xdr:clientData/>
  </xdr:twoCellAnchor>
  <xdr:twoCellAnchor>
    <xdr:from>
      <xdr:col>0</xdr:col>
      <xdr:colOff>152401</xdr:colOff>
      <xdr:row>23</xdr:row>
      <xdr:rowOff>11204</xdr:rowOff>
    </xdr:from>
    <xdr:to>
      <xdr:col>19</xdr:col>
      <xdr:colOff>560295</xdr:colOff>
      <xdr:row>29</xdr:row>
      <xdr:rowOff>708211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showGridLines="0" tabSelected="1" zoomScaleNormal="100" workbookViewId="0">
      <selection activeCell="C4" sqref="C4"/>
    </sheetView>
  </sheetViews>
  <sheetFormatPr defaultColWidth="9.109375" defaultRowHeight="14.4" x14ac:dyDescent="0.3"/>
  <cols>
    <col min="1" max="1" width="4.5546875" style="20" customWidth="1"/>
    <col min="2" max="2" width="14" customWidth="1"/>
    <col min="3" max="3" width="84.5546875" customWidth="1"/>
    <col min="4" max="16384" width="9.109375" style="20"/>
  </cols>
  <sheetData>
    <row r="1" spans="1:15" ht="16.5" customHeight="1" thickBot="1" x14ac:dyDescent="0.35"/>
    <row r="2" spans="1:15" ht="32.4" customHeight="1" thickTop="1" x14ac:dyDescent="0.3">
      <c r="A2" s="102" t="s">
        <v>11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 ht="16.5" customHeight="1" x14ac:dyDescent="0.3">
      <c r="A3" s="86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ht="16.5" customHeight="1" x14ac:dyDescent="0.3">
      <c r="A4" s="9"/>
      <c r="B4" s="10" t="s">
        <v>12</v>
      </c>
      <c r="C4" s="11">
        <f ca="1">YEAR(TODAY())</f>
        <v>2021</v>
      </c>
      <c r="E4" s="87"/>
      <c r="I4" s="28"/>
      <c r="J4" s="28"/>
      <c r="K4" s="28"/>
      <c r="L4" s="28"/>
      <c r="M4" s="28"/>
      <c r="N4" s="28"/>
      <c r="O4" s="28"/>
    </row>
    <row r="5" spans="1:15" ht="16.5" customHeight="1" x14ac:dyDescent="0.3">
      <c r="A5" s="9"/>
      <c r="B5" s="10" t="s">
        <v>159</v>
      </c>
      <c r="C5" s="21" t="s">
        <v>159</v>
      </c>
      <c r="E5" s="87"/>
      <c r="F5" s="28"/>
      <c r="G5" s="28"/>
      <c r="I5" s="28"/>
      <c r="J5" s="28"/>
      <c r="K5" s="28"/>
      <c r="L5" s="28"/>
      <c r="M5" s="28"/>
      <c r="N5" s="28"/>
      <c r="O5" s="28"/>
    </row>
    <row r="6" spans="1:15" ht="16.5" customHeight="1" x14ac:dyDescent="0.3">
      <c r="A6" s="9"/>
      <c r="B6" s="10" t="s">
        <v>160</v>
      </c>
      <c r="C6" s="28" t="s">
        <v>160</v>
      </c>
      <c r="E6" s="87"/>
      <c r="F6" s="28"/>
      <c r="G6" s="28"/>
      <c r="I6" s="28"/>
      <c r="J6" s="28"/>
      <c r="K6" s="28"/>
      <c r="L6" s="28"/>
      <c r="M6" s="28"/>
      <c r="N6" s="28"/>
      <c r="O6" s="28"/>
    </row>
    <row r="7" spans="1:15" ht="16.5" customHeight="1" x14ac:dyDescent="0.3">
      <c r="B7" s="88" t="s">
        <v>158</v>
      </c>
      <c r="C7" s="89">
        <v>44451</v>
      </c>
      <c r="E7" s="87"/>
    </row>
    <row r="8" spans="1:15" ht="16.5" customHeight="1" x14ac:dyDescent="0.3">
      <c r="B8" s="88"/>
      <c r="C8" s="89"/>
      <c r="E8" s="87"/>
    </row>
    <row r="9" spans="1:15" ht="15.6" x14ac:dyDescent="0.3">
      <c r="B9" s="100" t="s">
        <v>29</v>
      </c>
      <c r="C9" s="101"/>
    </row>
    <row r="10" spans="1:15" s="41" customFormat="1" x14ac:dyDescent="0.3">
      <c r="B10" s="43" t="s">
        <v>31</v>
      </c>
      <c r="C10" s="44" t="s">
        <v>30</v>
      </c>
    </row>
    <row r="11" spans="1:15" ht="36.75" customHeight="1" x14ac:dyDescent="0.3">
      <c r="B11" s="45">
        <v>1</v>
      </c>
      <c r="C11" s="46" t="s">
        <v>161</v>
      </c>
    </row>
    <row r="12" spans="1:15" ht="87" customHeight="1" x14ac:dyDescent="0.3">
      <c r="B12" s="45">
        <v>2</v>
      </c>
      <c r="C12" s="99" t="s">
        <v>168</v>
      </c>
    </row>
    <row r="13" spans="1:15" ht="36.75" customHeight="1" x14ac:dyDescent="0.3">
      <c r="B13" s="47">
        <v>3</v>
      </c>
      <c r="C13" s="48" t="s">
        <v>162</v>
      </c>
    </row>
    <row r="14" spans="1:15" x14ac:dyDescent="0.3">
      <c r="B14" s="42"/>
    </row>
    <row r="15" spans="1:15" x14ac:dyDescent="0.3">
      <c r="B15" s="42"/>
    </row>
    <row r="16" spans="1:15" x14ac:dyDescent="0.3">
      <c r="B16" s="42"/>
    </row>
    <row r="17" spans="2:2" x14ac:dyDescent="0.3">
      <c r="B17" s="42"/>
    </row>
  </sheetData>
  <mergeCells count="2">
    <mergeCell ref="B9:C9"/>
    <mergeCell ref="A2:O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showGridLines="0" zoomScale="70" zoomScaleNormal="70" workbookViewId="0">
      <pane xSplit="1" ySplit="2" topLeftCell="C22" activePane="bottomRight" state="frozen"/>
      <selection pane="topRight" activeCell="B1" sqref="B1"/>
      <selection pane="bottomLeft" activeCell="A3" sqref="A3"/>
      <selection pane="bottomRight" activeCell="G50" sqref="G50"/>
    </sheetView>
  </sheetViews>
  <sheetFormatPr defaultColWidth="27.88671875" defaultRowHeight="14.4" x14ac:dyDescent="0.3"/>
  <cols>
    <col min="1" max="1" width="26.33203125" style="50" customWidth="1"/>
    <col min="2" max="2" width="59.109375" style="50" customWidth="1"/>
    <col min="3" max="3" width="3.6640625" style="95" customWidth="1"/>
    <col min="4" max="4" width="59.109375" style="50" customWidth="1"/>
    <col min="5" max="5" width="3.6640625" style="95" customWidth="1"/>
    <col min="6" max="6" width="59.109375" style="50" customWidth="1"/>
    <col min="7" max="7" width="3.6640625" style="95" customWidth="1"/>
    <col min="8" max="8" width="59.109375" style="50" customWidth="1"/>
    <col min="9" max="9" width="3.6640625" style="95" customWidth="1"/>
  </cols>
  <sheetData>
    <row r="1" spans="1:9" ht="16.2" thickTop="1" x14ac:dyDescent="0.3">
      <c r="A1" s="109" t="s">
        <v>14</v>
      </c>
      <c r="B1" s="49" t="s">
        <v>23</v>
      </c>
      <c r="C1" s="119" t="s">
        <v>126</v>
      </c>
      <c r="D1" s="49" t="s">
        <v>25</v>
      </c>
      <c r="E1" s="119" t="s">
        <v>126</v>
      </c>
      <c r="F1" s="49" t="s">
        <v>27</v>
      </c>
      <c r="G1" s="119" t="s">
        <v>126</v>
      </c>
      <c r="H1" s="49" t="s">
        <v>28</v>
      </c>
      <c r="I1" s="119" t="s">
        <v>126</v>
      </c>
    </row>
    <row r="2" spans="1:9" ht="49.95" customHeight="1" thickBot="1" x14ac:dyDescent="0.35">
      <c r="A2" s="109"/>
      <c r="B2" s="51" t="s">
        <v>24</v>
      </c>
      <c r="C2" s="120"/>
      <c r="D2" s="51" t="s">
        <v>26</v>
      </c>
      <c r="E2" s="120"/>
      <c r="F2" s="51" t="s">
        <v>26</v>
      </c>
      <c r="G2" s="120"/>
      <c r="H2" s="51" t="s">
        <v>26</v>
      </c>
      <c r="I2" s="120"/>
    </row>
    <row r="3" spans="1:9" ht="16.2" customHeight="1" thickTop="1" thickBot="1" x14ac:dyDescent="0.35">
      <c r="A3" s="113" t="s">
        <v>32</v>
      </c>
      <c r="B3" s="61" t="s">
        <v>164</v>
      </c>
      <c r="C3" s="90">
        <v>0</v>
      </c>
      <c r="D3" s="62" t="s">
        <v>35</v>
      </c>
      <c r="E3" s="90">
        <v>0</v>
      </c>
      <c r="F3" s="62"/>
      <c r="G3" s="90"/>
      <c r="H3" s="63" t="s">
        <v>37</v>
      </c>
      <c r="I3" s="90">
        <v>0</v>
      </c>
    </row>
    <row r="4" spans="1:9" ht="16.2" thickTop="1" x14ac:dyDescent="0.3">
      <c r="A4" s="114"/>
      <c r="B4" s="64" t="s">
        <v>41</v>
      </c>
      <c r="C4" s="91">
        <v>1</v>
      </c>
      <c r="D4" s="53" t="s">
        <v>39</v>
      </c>
      <c r="E4" s="91">
        <v>0</v>
      </c>
      <c r="F4" s="62" t="s">
        <v>36</v>
      </c>
      <c r="G4" s="91">
        <v>0</v>
      </c>
      <c r="H4" s="65" t="s">
        <v>140</v>
      </c>
      <c r="I4" s="91">
        <v>0</v>
      </c>
    </row>
    <row r="5" spans="1:9" ht="29.4" customHeight="1" x14ac:dyDescent="0.3">
      <c r="A5" s="114"/>
      <c r="B5" s="64"/>
      <c r="C5" s="91"/>
      <c r="D5" s="53" t="s">
        <v>42</v>
      </c>
      <c r="E5" s="91">
        <v>0</v>
      </c>
      <c r="F5" s="53" t="s">
        <v>40</v>
      </c>
      <c r="G5" s="91">
        <v>0</v>
      </c>
      <c r="H5" s="65" t="s">
        <v>141</v>
      </c>
      <c r="I5" s="91">
        <v>0</v>
      </c>
    </row>
    <row r="6" spans="1:9" ht="26.4" x14ac:dyDescent="0.3">
      <c r="A6" s="114"/>
      <c r="B6" s="64" t="s">
        <v>38</v>
      </c>
      <c r="C6" s="91">
        <v>0</v>
      </c>
      <c r="D6" s="53" t="s">
        <v>44</v>
      </c>
      <c r="E6" s="91">
        <v>0</v>
      </c>
      <c r="F6" s="53" t="s">
        <v>139</v>
      </c>
      <c r="G6" s="91">
        <v>0</v>
      </c>
      <c r="H6" s="65" t="s">
        <v>142</v>
      </c>
      <c r="I6" s="91">
        <v>0</v>
      </c>
    </row>
    <row r="7" spans="1:9" ht="25.2" customHeight="1" x14ac:dyDescent="0.3">
      <c r="A7" s="114"/>
      <c r="B7" s="64" t="s">
        <v>43</v>
      </c>
      <c r="C7" s="91">
        <v>0</v>
      </c>
      <c r="D7" s="53" t="s">
        <v>47</v>
      </c>
      <c r="E7" s="91">
        <v>0</v>
      </c>
      <c r="F7" s="53" t="s">
        <v>45</v>
      </c>
      <c r="G7" s="91">
        <v>0</v>
      </c>
      <c r="H7" s="65" t="s">
        <v>49</v>
      </c>
      <c r="I7" s="91">
        <v>0</v>
      </c>
    </row>
    <row r="8" spans="1:9" ht="16.2" thickBot="1" x14ac:dyDescent="0.35">
      <c r="A8" s="115"/>
      <c r="B8" s="64" t="s">
        <v>46</v>
      </c>
      <c r="C8" s="91">
        <v>0</v>
      </c>
      <c r="D8" s="67" t="s">
        <v>50</v>
      </c>
      <c r="E8" s="92">
        <v>0</v>
      </c>
      <c r="F8" s="53" t="s">
        <v>48</v>
      </c>
      <c r="G8" s="91">
        <v>0</v>
      </c>
      <c r="H8" s="69"/>
      <c r="I8" s="92"/>
    </row>
    <row r="9" spans="1:9" s="97" customFormat="1" ht="16.8" thickTop="1" thickBot="1" x14ac:dyDescent="0.35">
      <c r="A9" s="96" t="s">
        <v>128</v>
      </c>
      <c r="B9" s="96"/>
      <c r="C9" s="96">
        <f>SUM(C3:C8)</f>
        <v>1</v>
      </c>
      <c r="D9" s="96"/>
      <c r="E9" s="96">
        <f>SUM(E3:E8)</f>
        <v>0</v>
      </c>
      <c r="F9" s="96"/>
      <c r="G9" s="96">
        <f>SUM(G3:G8)</f>
        <v>0</v>
      </c>
      <c r="H9" s="96"/>
      <c r="I9" s="96">
        <f>SUM(I3:I8)</f>
        <v>0</v>
      </c>
    </row>
    <row r="10" spans="1:9" ht="27" thickTop="1" x14ac:dyDescent="0.3">
      <c r="A10" s="116" t="s">
        <v>8</v>
      </c>
      <c r="B10" s="61" t="s">
        <v>51</v>
      </c>
      <c r="C10" s="90">
        <v>0</v>
      </c>
      <c r="D10" s="62" t="s">
        <v>52</v>
      </c>
      <c r="E10" s="90">
        <v>0</v>
      </c>
      <c r="F10" s="62" t="s">
        <v>53</v>
      </c>
      <c r="G10" s="90">
        <v>0</v>
      </c>
      <c r="H10" s="63" t="s">
        <v>54</v>
      </c>
      <c r="I10" s="90">
        <v>0</v>
      </c>
    </row>
    <row r="11" spans="1:9" ht="26.4" x14ac:dyDescent="0.3">
      <c r="A11" s="117"/>
      <c r="B11" s="64" t="s">
        <v>143</v>
      </c>
      <c r="C11" s="91">
        <v>0</v>
      </c>
      <c r="D11" s="53" t="s">
        <v>55</v>
      </c>
      <c r="E11" s="91">
        <v>0</v>
      </c>
      <c r="F11" s="53"/>
      <c r="G11" s="91"/>
      <c r="H11" s="65" t="s">
        <v>57</v>
      </c>
      <c r="I11" s="91">
        <v>0</v>
      </c>
    </row>
    <row r="12" spans="1:9" ht="25.2" customHeight="1" x14ac:dyDescent="0.3">
      <c r="A12" s="117"/>
      <c r="B12" s="64" t="s">
        <v>58</v>
      </c>
      <c r="C12" s="91">
        <v>0</v>
      </c>
      <c r="D12" s="53" t="s">
        <v>145</v>
      </c>
      <c r="E12" s="91">
        <v>0</v>
      </c>
      <c r="F12" s="53" t="s">
        <v>56</v>
      </c>
      <c r="G12" s="91">
        <v>0</v>
      </c>
      <c r="H12" s="65" t="s">
        <v>61</v>
      </c>
      <c r="I12" s="91">
        <v>0</v>
      </c>
    </row>
    <row r="13" spans="1:9" ht="27.6" customHeight="1" x14ac:dyDescent="0.3">
      <c r="A13" s="117"/>
      <c r="B13" s="64" t="s">
        <v>144</v>
      </c>
      <c r="C13" s="91">
        <v>0</v>
      </c>
      <c r="D13" s="53" t="s">
        <v>59</v>
      </c>
      <c r="E13" s="91">
        <v>0</v>
      </c>
      <c r="F13" s="53" t="s">
        <v>60</v>
      </c>
      <c r="G13" s="91">
        <v>0</v>
      </c>
      <c r="H13" s="70"/>
      <c r="I13" s="91"/>
    </row>
    <row r="14" spans="1:9" ht="16.2" thickBot="1" x14ac:dyDescent="0.35">
      <c r="A14" s="118"/>
      <c r="B14" s="66"/>
      <c r="C14" s="92"/>
      <c r="D14" s="53"/>
      <c r="E14" s="92"/>
      <c r="F14" s="68"/>
      <c r="G14" s="92"/>
      <c r="H14" s="71"/>
      <c r="I14" s="92"/>
    </row>
    <row r="15" spans="1:9" s="97" customFormat="1" ht="16.8" thickTop="1" thickBot="1" x14ac:dyDescent="0.35">
      <c r="A15" s="96" t="s">
        <v>129</v>
      </c>
      <c r="B15" s="96"/>
      <c r="C15" s="96">
        <f>SUM(C10:C14)</f>
        <v>0</v>
      </c>
      <c r="D15" s="96"/>
      <c r="E15" s="96">
        <f>SUM(E10:E14)</f>
        <v>0</v>
      </c>
      <c r="F15" s="96"/>
      <c r="G15" s="96">
        <f>SUM(G10:G14)</f>
        <v>0</v>
      </c>
      <c r="H15" s="96"/>
      <c r="I15" s="96">
        <f>SUM(I10:I14)</f>
        <v>0</v>
      </c>
    </row>
    <row r="16" spans="1:9" ht="27" thickTop="1" x14ac:dyDescent="0.3">
      <c r="A16" s="110" t="s">
        <v>0</v>
      </c>
      <c r="B16" s="72" t="s">
        <v>163</v>
      </c>
      <c r="C16" s="90">
        <v>0</v>
      </c>
      <c r="D16" s="62" t="s">
        <v>62</v>
      </c>
      <c r="E16" s="90">
        <v>0</v>
      </c>
      <c r="F16" s="62" t="s">
        <v>63</v>
      </c>
      <c r="G16" s="90">
        <v>0</v>
      </c>
      <c r="H16" s="74" t="s">
        <v>67</v>
      </c>
      <c r="I16" s="90">
        <v>0</v>
      </c>
    </row>
    <row r="17" spans="1:9" ht="15.6" x14ac:dyDescent="0.3">
      <c r="A17" s="111"/>
      <c r="B17" s="73"/>
      <c r="C17" s="91"/>
      <c r="D17" s="53" t="s">
        <v>65</v>
      </c>
      <c r="E17" s="91">
        <v>0</v>
      </c>
      <c r="F17" s="53" t="s">
        <v>66</v>
      </c>
      <c r="G17" s="91">
        <v>0</v>
      </c>
      <c r="H17" s="74" t="s">
        <v>146</v>
      </c>
      <c r="I17" s="91">
        <v>0</v>
      </c>
    </row>
    <row r="18" spans="1:9" ht="27" thickBot="1" x14ac:dyDescent="0.35">
      <c r="A18" s="112"/>
      <c r="B18" s="73" t="s">
        <v>64</v>
      </c>
      <c r="C18" s="91">
        <v>0</v>
      </c>
      <c r="D18" s="75" t="s">
        <v>68</v>
      </c>
      <c r="E18" s="93">
        <v>0</v>
      </c>
      <c r="F18" s="75" t="s">
        <v>69</v>
      </c>
      <c r="G18" s="93">
        <v>0</v>
      </c>
      <c r="H18" s="76" t="s">
        <v>70</v>
      </c>
      <c r="I18" s="93">
        <v>0</v>
      </c>
    </row>
    <row r="19" spans="1:9" s="97" customFormat="1" ht="16.8" thickTop="1" thickBot="1" x14ac:dyDescent="0.35">
      <c r="A19" s="96" t="s">
        <v>130</v>
      </c>
      <c r="B19" s="96"/>
      <c r="C19" s="96">
        <f>SUM(C16:C18)</f>
        <v>0</v>
      </c>
      <c r="D19" s="96"/>
      <c r="E19" s="96">
        <f>SUM(E16:E18)</f>
        <v>0</v>
      </c>
      <c r="F19" s="96"/>
      <c r="G19" s="96">
        <f>SUM(G16:G18)</f>
        <v>0</v>
      </c>
      <c r="H19" s="96"/>
      <c r="I19" s="96">
        <f>SUM(I16:I18)</f>
        <v>0</v>
      </c>
    </row>
    <row r="20" spans="1:9" ht="16.2" customHeight="1" thickTop="1" x14ac:dyDescent="0.3">
      <c r="A20" s="110" t="s">
        <v>33</v>
      </c>
      <c r="B20" s="61" t="s">
        <v>71</v>
      </c>
      <c r="C20" s="90">
        <v>0</v>
      </c>
      <c r="D20" s="62" t="s">
        <v>72</v>
      </c>
      <c r="E20" s="90">
        <v>0</v>
      </c>
      <c r="F20" s="62" t="s">
        <v>73</v>
      </c>
      <c r="G20" s="90">
        <v>0</v>
      </c>
      <c r="H20" s="77"/>
      <c r="I20" s="90"/>
    </row>
    <row r="21" spans="1:9" ht="28.95" customHeight="1" x14ac:dyDescent="0.3">
      <c r="A21" s="111"/>
      <c r="B21" s="64" t="s">
        <v>75</v>
      </c>
      <c r="C21" s="91">
        <v>0</v>
      </c>
      <c r="D21" s="53"/>
      <c r="E21" s="91"/>
      <c r="F21" s="53" t="s">
        <v>76</v>
      </c>
      <c r="G21" s="91">
        <v>0</v>
      </c>
      <c r="H21" s="53" t="s">
        <v>77</v>
      </c>
      <c r="I21" s="91">
        <v>0</v>
      </c>
    </row>
    <row r="22" spans="1:9" ht="26.4" x14ac:dyDescent="0.3">
      <c r="A22" s="111"/>
      <c r="B22" s="64" t="s">
        <v>78</v>
      </c>
      <c r="C22" s="91">
        <v>0</v>
      </c>
      <c r="D22" s="53" t="s">
        <v>147</v>
      </c>
      <c r="E22" s="91">
        <v>0</v>
      </c>
      <c r="F22" s="53" t="s">
        <v>148</v>
      </c>
      <c r="G22" s="91">
        <v>0</v>
      </c>
      <c r="H22" s="53" t="s">
        <v>74</v>
      </c>
      <c r="I22" s="91">
        <v>0</v>
      </c>
    </row>
    <row r="23" spans="1:9" ht="15.6" x14ac:dyDescent="0.3">
      <c r="A23" s="111"/>
      <c r="B23" s="64" t="s">
        <v>79</v>
      </c>
      <c r="C23" s="91">
        <v>0</v>
      </c>
      <c r="D23" s="53" t="s">
        <v>80</v>
      </c>
      <c r="E23" s="91">
        <v>0</v>
      </c>
      <c r="F23" s="57" t="s">
        <v>81</v>
      </c>
      <c r="G23" s="91">
        <v>0</v>
      </c>
      <c r="H23" s="78"/>
      <c r="I23" s="91"/>
    </row>
    <row r="24" spans="1:9" ht="16.2" thickBot="1" x14ac:dyDescent="0.35">
      <c r="A24" s="112"/>
      <c r="B24" s="66"/>
      <c r="C24" s="92"/>
      <c r="D24" s="68"/>
      <c r="E24" s="92"/>
      <c r="F24" s="67"/>
      <c r="G24" s="92"/>
      <c r="H24" s="79"/>
      <c r="I24" s="92"/>
    </row>
    <row r="25" spans="1:9" s="97" customFormat="1" ht="16.8" thickTop="1" thickBot="1" x14ac:dyDescent="0.35">
      <c r="A25" s="96" t="s">
        <v>131</v>
      </c>
      <c r="B25" s="96"/>
      <c r="C25" s="96">
        <f>SUM(C20:C24)</f>
        <v>0</v>
      </c>
      <c r="D25" s="96"/>
      <c r="E25" s="96">
        <f>SUM(E20:E24)</f>
        <v>0</v>
      </c>
      <c r="F25" s="96"/>
      <c r="G25" s="96">
        <f>SUM(G20:G24)</f>
        <v>0</v>
      </c>
      <c r="H25" s="96"/>
      <c r="I25" s="96">
        <f>SUM(I20:I24)</f>
        <v>0</v>
      </c>
    </row>
    <row r="26" spans="1:9" ht="27" thickTop="1" x14ac:dyDescent="0.3">
      <c r="A26" s="121" t="s">
        <v>136</v>
      </c>
      <c r="B26" s="61" t="s">
        <v>82</v>
      </c>
      <c r="C26" s="90">
        <v>0</v>
      </c>
      <c r="D26" s="62" t="s">
        <v>83</v>
      </c>
      <c r="E26" s="90">
        <v>0</v>
      </c>
      <c r="F26" s="62" t="s">
        <v>84</v>
      </c>
      <c r="G26" s="90">
        <v>0</v>
      </c>
      <c r="H26" s="77" t="s">
        <v>85</v>
      </c>
      <c r="I26" s="90">
        <v>0</v>
      </c>
    </row>
    <row r="27" spans="1:9" ht="40.200000000000003" thickBot="1" x14ac:dyDescent="0.35">
      <c r="A27" s="115"/>
      <c r="B27" s="80" t="s">
        <v>86</v>
      </c>
      <c r="C27" s="92">
        <v>0</v>
      </c>
      <c r="D27" s="67" t="s">
        <v>87</v>
      </c>
      <c r="E27" s="92">
        <v>0</v>
      </c>
      <c r="F27" s="67" t="s">
        <v>88</v>
      </c>
      <c r="G27" s="92">
        <v>0</v>
      </c>
      <c r="H27" s="81" t="s">
        <v>89</v>
      </c>
      <c r="I27" s="92">
        <v>0</v>
      </c>
    </row>
    <row r="28" spans="1:9" s="97" customFormat="1" ht="16.8" thickTop="1" thickBot="1" x14ac:dyDescent="0.35">
      <c r="A28" s="98" t="s">
        <v>137</v>
      </c>
      <c r="B28" s="98"/>
      <c r="C28" s="98">
        <f>SUM(C26:C27)</f>
        <v>0</v>
      </c>
      <c r="D28" s="98"/>
      <c r="E28" s="98">
        <f>SUM(E26:E27)</f>
        <v>0</v>
      </c>
      <c r="F28" s="98"/>
      <c r="G28" s="98">
        <f>SUM(G26:G27)</f>
        <v>0</v>
      </c>
      <c r="H28" s="98"/>
      <c r="I28" s="98">
        <f>SUM(I23:I27)</f>
        <v>0</v>
      </c>
    </row>
    <row r="29" spans="1:9" ht="40.200000000000003" thickTop="1" x14ac:dyDescent="0.3">
      <c r="A29" s="104" t="s">
        <v>5</v>
      </c>
      <c r="B29" s="61" t="s">
        <v>90</v>
      </c>
      <c r="C29" s="90">
        <v>0</v>
      </c>
      <c r="D29" s="62" t="s">
        <v>91</v>
      </c>
      <c r="E29" s="90">
        <v>0</v>
      </c>
      <c r="F29" s="62" t="s">
        <v>92</v>
      </c>
      <c r="G29" s="90">
        <v>0</v>
      </c>
      <c r="H29" s="63" t="s">
        <v>149</v>
      </c>
      <c r="I29" s="90">
        <v>0</v>
      </c>
    </row>
    <row r="30" spans="1:9" ht="15.6" x14ac:dyDescent="0.3">
      <c r="A30" s="105"/>
      <c r="B30" s="64" t="s">
        <v>93</v>
      </c>
      <c r="C30" s="91">
        <v>0</v>
      </c>
      <c r="D30" s="53" t="s">
        <v>157</v>
      </c>
      <c r="E30" s="91">
        <v>0</v>
      </c>
      <c r="F30" s="53" t="s">
        <v>94</v>
      </c>
      <c r="G30" s="91">
        <v>0</v>
      </c>
      <c r="H30" s="65"/>
      <c r="I30" s="91"/>
    </row>
    <row r="31" spans="1:9" ht="27" thickBot="1" x14ac:dyDescent="0.35">
      <c r="A31" s="105"/>
      <c r="B31" s="64" t="s">
        <v>96</v>
      </c>
      <c r="C31" s="91">
        <v>0</v>
      </c>
      <c r="D31" s="67" t="s">
        <v>98</v>
      </c>
      <c r="E31" s="91">
        <v>0</v>
      </c>
      <c r="F31" s="53" t="s">
        <v>97</v>
      </c>
      <c r="G31" s="91">
        <v>0</v>
      </c>
      <c r="H31" s="65" t="s">
        <v>95</v>
      </c>
      <c r="I31" s="91">
        <v>0</v>
      </c>
    </row>
    <row r="32" spans="1:9" s="97" customFormat="1" ht="16.8" thickTop="1" thickBot="1" x14ac:dyDescent="0.35">
      <c r="A32" s="96" t="s">
        <v>132</v>
      </c>
      <c r="B32" s="96"/>
      <c r="C32" s="96">
        <f>SUM(C29:C31)</f>
        <v>0</v>
      </c>
      <c r="D32" s="96"/>
      <c r="E32" s="96">
        <f>SUM(E29:E31)</f>
        <v>0</v>
      </c>
      <c r="F32" s="96"/>
      <c r="G32" s="96">
        <f>SUM(G29:G31)</f>
        <v>0</v>
      </c>
      <c r="H32" s="96"/>
      <c r="I32" s="96">
        <f>SUM(I29:I31)</f>
        <v>0</v>
      </c>
    </row>
    <row r="33" spans="1:9" ht="27" thickTop="1" x14ac:dyDescent="0.3">
      <c r="A33" s="104" t="s">
        <v>34</v>
      </c>
      <c r="B33" s="61" t="s">
        <v>99</v>
      </c>
      <c r="C33" s="90">
        <v>0</v>
      </c>
      <c r="D33" s="62" t="s">
        <v>151</v>
      </c>
      <c r="E33" s="90">
        <v>0</v>
      </c>
      <c r="F33" s="62" t="s">
        <v>100</v>
      </c>
      <c r="G33" s="90">
        <v>0</v>
      </c>
      <c r="H33" s="63" t="s">
        <v>101</v>
      </c>
      <c r="I33" s="90">
        <v>0</v>
      </c>
    </row>
    <row r="34" spans="1:9" ht="26.4" x14ac:dyDescent="0.3">
      <c r="A34" s="105"/>
      <c r="B34" s="64" t="s">
        <v>150</v>
      </c>
      <c r="C34" s="91">
        <v>0</v>
      </c>
      <c r="D34" s="53" t="s">
        <v>103</v>
      </c>
      <c r="E34" s="91">
        <v>0</v>
      </c>
      <c r="F34" s="53" t="s">
        <v>165</v>
      </c>
      <c r="G34" s="91">
        <v>0</v>
      </c>
      <c r="H34" s="65" t="s">
        <v>102</v>
      </c>
      <c r="I34" s="91">
        <v>0</v>
      </c>
    </row>
    <row r="35" spans="1:9" ht="15.6" x14ac:dyDescent="0.3">
      <c r="A35" s="105"/>
      <c r="B35" s="82"/>
      <c r="C35" s="91"/>
      <c r="D35" s="53"/>
      <c r="E35" s="91"/>
      <c r="F35" s="53" t="s">
        <v>166</v>
      </c>
      <c r="G35" s="91">
        <v>0</v>
      </c>
      <c r="H35" s="70"/>
      <c r="I35" s="91"/>
    </row>
    <row r="36" spans="1:9" s="97" customFormat="1" ht="16.2" thickBot="1" x14ac:dyDescent="0.35">
      <c r="A36" s="96" t="s">
        <v>133</v>
      </c>
      <c r="B36" s="96"/>
      <c r="C36" s="96">
        <f>SUM(C33:C35)</f>
        <v>0</v>
      </c>
      <c r="D36" s="96"/>
      <c r="E36" s="96">
        <f>SUM(E33:E35)</f>
        <v>0</v>
      </c>
      <c r="F36" s="96"/>
      <c r="G36" s="96">
        <f>SUM(G33:G35)</f>
        <v>0</v>
      </c>
      <c r="H36" s="96"/>
      <c r="I36" s="96">
        <f>SUM(I33:I35)</f>
        <v>0</v>
      </c>
    </row>
    <row r="37" spans="1:9" ht="27" thickTop="1" x14ac:dyDescent="0.3">
      <c r="A37" s="104" t="s">
        <v>7</v>
      </c>
      <c r="B37" s="61" t="s">
        <v>167</v>
      </c>
      <c r="C37" s="90">
        <v>0</v>
      </c>
      <c r="D37" s="62" t="s">
        <v>104</v>
      </c>
      <c r="E37" s="90">
        <v>0</v>
      </c>
      <c r="F37" s="62"/>
      <c r="G37" s="90"/>
      <c r="H37" s="63" t="s">
        <v>105</v>
      </c>
      <c r="I37" s="90">
        <v>0</v>
      </c>
    </row>
    <row r="38" spans="1:9" ht="26.4" x14ac:dyDescent="0.3">
      <c r="A38" s="105"/>
      <c r="B38" s="64" t="s">
        <v>106</v>
      </c>
      <c r="C38" s="91">
        <v>0</v>
      </c>
      <c r="D38" s="53" t="s">
        <v>107</v>
      </c>
      <c r="E38" s="91">
        <v>0</v>
      </c>
      <c r="F38" s="53" t="s">
        <v>152</v>
      </c>
      <c r="G38" s="91">
        <v>0</v>
      </c>
      <c r="H38" s="65" t="s">
        <v>109</v>
      </c>
      <c r="I38" s="91">
        <v>0</v>
      </c>
    </row>
    <row r="39" spans="1:9" ht="15.6" x14ac:dyDescent="0.3">
      <c r="A39" s="105"/>
      <c r="B39" s="64" t="s">
        <v>110</v>
      </c>
      <c r="C39" s="91">
        <v>0</v>
      </c>
      <c r="D39" s="53" t="s">
        <v>111</v>
      </c>
      <c r="E39" s="91">
        <v>0</v>
      </c>
      <c r="F39" s="53" t="s">
        <v>108</v>
      </c>
      <c r="G39" s="91">
        <v>0</v>
      </c>
      <c r="H39" s="65"/>
      <c r="I39" s="91"/>
    </row>
    <row r="40" spans="1:9" ht="30" customHeight="1" thickBot="1" x14ac:dyDescent="0.35">
      <c r="A40" s="106"/>
      <c r="B40" s="80" t="s">
        <v>114</v>
      </c>
      <c r="C40" s="92">
        <v>0</v>
      </c>
      <c r="D40" s="67" t="s">
        <v>115</v>
      </c>
      <c r="E40" s="92">
        <v>0</v>
      </c>
      <c r="F40" s="53" t="s">
        <v>112</v>
      </c>
      <c r="G40" s="91">
        <v>0</v>
      </c>
      <c r="H40" s="65" t="s">
        <v>113</v>
      </c>
      <c r="I40" s="91">
        <v>0</v>
      </c>
    </row>
    <row r="41" spans="1:9" s="97" customFormat="1" ht="16.8" thickTop="1" thickBot="1" x14ac:dyDescent="0.35">
      <c r="A41" s="96" t="s">
        <v>134</v>
      </c>
      <c r="B41" s="96"/>
      <c r="C41" s="96">
        <f>SUM(C37:C40)</f>
        <v>0</v>
      </c>
      <c r="D41" s="96"/>
      <c r="E41" s="96">
        <f>SUM(E37:E40)</f>
        <v>0</v>
      </c>
      <c r="F41" s="96"/>
      <c r="G41" s="96">
        <f>SUM(G37:G40)</f>
        <v>0</v>
      </c>
      <c r="H41" s="96"/>
      <c r="I41" s="96">
        <f>SUM(I37:I40)</f>
        <v>0</v>
      </c>
    </row>
    <row r="42" spans="1:9" ht="16.2" customHeight="1" thickTop="1" x14ac:dyDescent="0.3">
      <c r="A42" s="107" t="s">
        <v>6</v>
      </c>
      <c r="B42" s="58" t="s">
        <v>116</v>
      </c>
      <c r="C42" s="94">
        <v>0</v>
      </c>
      <c r="D42" s="59" t="s">
        <v>156</v>
      </c>
      <c r="E42" s="94">
        <v>0</v>
      </c>
      <c r="F42" s="59" t="s">
        <v>155</v>
      </c>
      <c r="G42" s="94">
        <v>0</v>
      </c>
      <c r="H42" s="60"/>
      <c r="I42" s="94"/>
    </row>
    <row r="43" spans="1:9" ht="26.4" x14ac:dyDescent="0.3">
      <c r="A43" s="108"/>
      <c r="B43" s="52" t="s">
        <v>118</v>
      </c>
      <c r="C43" s="91">
        <v>0</v>
      </c>
      <c r="D43" s="53" t="s">
        <v>121</v>
      </c>
      <c r="E43" s="91">
        <v>0</v>
      </c>
      <c r="F43" s="53" t="s">
        <v>122</v>
      </c>
      <c r="G43" s="91">
        <v>0</v>
      </c>
      <c r="H43" s="54" t="s">
        <v>119</v>
      </c>
      <c r="I43" s="91">
        <v>0</v>
      </c>
    </row>
    <row r="44" spans="1:9" ht="15.6" x14ac:dyDescent="0.3">
      <c r="A44" s="108"/>
      <c r="B44" s="52" t="s">
        <v>120</v>
      </c>
      <c r="C44" s="91">
        <v>0</v>
      </c>
      <c r="D44" s="53" t="s">
        <v>124</v>
      </c>
      <c r="E44" s="91">
        <v>0</v>
      </c>
      <c r="F44" s="53" t="s">
        <v>153</v>
      </c>
      <c r="G44" s="91">
        <v>0</v>
      </c>
      <c r="H44" s="60"/>
      <c r="I44" s="91"/>
    </row>
    <row r="45" spans="1:9" ht="15.6" x14ac:dyDescent="0.3">
      <c r="A45" s="108"/>
      <c r="B45" s="52" t="s">
        <v>123</v>
      </c>
      <c r="C45" s="91">
        <v>0</v>
      </c>
      <c r="D45" s="53" t="s">
        <v>125</v>
      </c>
      <c r="E45" s="91">
        <v>0</v>
      </c>
      <c r="F45" s="53" t="s">
        <v>154</v>
      </c>
      <c r="G45" s="91">
        <v>0</v>
      </c>
      <c r="H45" s="60" t="s">
        <v>117</v>
      </c>
      <c r="I45" s="91">
        <v>0</v>
      </c>
    </row>
    <row r="46" spans="1:9" ht="15.6" x14ac:dyDescent="0.3">
      <c r="A46" s="108"/>
      <c r="B46" s="55"/>
      <c r="C46" s="91"/>
      <c r="D46" s="53"/>
      <c r="E46" s="91"/>
      <c r="F46" s="53"/>
      <c r="G46" s="91"/>
      <c r="H46" s="56"/>
      <c r="I46" s="91"/>
    </row>
    <row r="47" spans="1:9" s="97" customFormat="1" ht="15.6" x14ac:dyDescent="0.3">
      <c r="A47" s="96" t="s">
        <v>135</v>
      </c>
      <c r="B47" s="96"/>
      <c r="C47" s="96">
        <f>SUM(C42:C45)</f>
        <v>0</v>
      </c>
      <c r="D47" s="96"/>
      <c r="E47" s="96">
        <f>SUM(E42:E45)</f>
        <v>0</v>
      </c>
      <c r="F47" s="96"/>
      <c r="G47" s="96">
        <f>SUM(G42:G45)</f>
        <v>0</v>
      </c>
      <c r="H47" s="96"/>
      <c r="I47" s="96">
        <f>SUM(I42:I45)</f>
        <v>0</v>
      </c>
    </row>
  </sheetData>
  <autoFilter ref="A1:I48" xr:uid="{00000000-0009-0000-0000-000001000000}"/>
  <mergeCells count="14">
    <mergeCell ref="C1:C2"/>
    <mergeCell ref="E1:E2"/>
    <mergeCell ref="G1:G2"/>
    <mergeCell ref="I1:I2"/>
    <mergeCell ref="A26:A27"/>
    <mergeCell ref="A29:A31"/>
    <mergeCell ref="A33:A35"/>
    <mergeCell ref="A37:A40"/>
    <mergeCell ref="A42:A46"/>
    <mergeCell ref="A1:A2"/>
    <mergeCell ref="A16:A18"/>
    <mergeCell ref="A3:A8"/>
    <mergeCell ref="A10:A14"/>
    <mergeCell ref="A20:A24"/>
  </mergeCells>
  <dataValidations count="2">
    <dataValidation type="whole" allowBlank="1" showInputMessage="1" showErrorMessage="1" sqref="E37:E39 C10:C14 C16:C18 C20:C23 C26:C27 C29:C31 C37:C40 C42:C45 E3:E8 C3:C8 E16:E18 E10:E13 E26:E27 E29:E31 E33:E34 I42:I45 E42:E45 G3:G8 G10:G13 G16:G18 G20:G23 G26:G27 G29:G31 G33:G35 G37:G40 G42:G45 I3:I7 I10:I12 I16:I18 I20:I22 I26:I27 I29:I31 I33:I34 I37:I40 E20:E23" xr:uid="{00000000-0002-0000-0100-000000000000}">
      <formula1>0</formula1>
      <formula2>1</formula2>
    </dataValidation>
    <dataValidation type="whole" operator="equal" allowBlank="1" showInputMessage="1" showErrorMessage="1" sqref="I23:I24 G46 I8 E14 E46 I13:I14 G14 C24 C46 G24 E24 C35 E35 I35 E40 I46" xr:uid="{00000000-0002-0000-0100-000001000000}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2"/>
  <sheetViews>
    <sheetView showGridLines="0" zoomScale="85" zoomScaleNormal="85" workbookViewId="0">
      <selection activeCell="K17" sqref="K17"/>
    </sheetView>
  </sheetViews>
  <sheetFormatPr defaultRowHeight="14.4" x14ac:dyDescent="0.3"/>
  <cols>
    <col min="1" max="1" width="3.88671875" style="1" customWidth="1"/>
    <col min="2" max="2" width="2.44140625" style="2" customWidth="1"/>
    <col min="3" max="3" width="23.109375" style="2" customWidth="1"/>
    <col min="4" max="4" width="23.5546875" style="2" customWidth="1"/>
    <col min="5" max="6" width="5.88671875" style="2" customWidth="1"/>
    <col min="7" max="7" width="23.5546875" style="2" customWidth="1"/>
    <col min="8" max="9" width="5.88671875" style="2" customWidth="1"/>
    <col min="10" max="10" width="23.5546875" style="2" customWidth="1"/>
    <col min="11" max="12" width="5.88671875" style="2" customWidth="1"/>
    <col min="13" max="13" width="23.5546875" style="2" customWidth="1"/>
    <col min="14" max="14" width="5.88671875" style="2" customWidth="1"/>
    <col min="15" max="15" width="3" style="2" customWidth="1"/>
    <col min="16" max="16" width="7.44140625" style="2" hidden="1" customWidth="1"/>
    <col min="17" max="17" width="7" style="2" hidden="1" customWidth="1"/>
    <col min="18" max="18" width="10" style="2" hidden="1" customWidth="1"/>
    <col min="19" max="19" width="7.44140625" style="2" hidden="1" customWidth="1"/>
    <col min="20" max="20" width="8.88671875" customWidth="1"/>
    <col min="21" max="21" width="4.6640625" customWidth="1"/>
  </cols>
  <sheetData>
    <row r="1" spans="1:21" ht="15" thickBot="1" x14ac:dyDescent="0.35"/>
    <row r="2" spans="1:21" ht="28.2" thickTop="1" x14ac:dyDescent="0.45">
      <c r="A2" s="102" t="s">
        <v>11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4"/>
      <c r="Q2" s="4"/>
      <c r="R2" s="4"/>
      <c r="S2" s="4"/>
      <c r="T2" s="5"/>
      <c r="U2" s="6"/>
    </row>
    <row r="3" spans="1:21" x14ac:dyDescent="0.3">
      <c r="A3" s="9"/>
      <c r="C3" s="10" t="s">
        <v>12</v>
      </c>
      <c r="D3" s="11">
        <f ca="1">Introductie!C4</f>
        <v>2021</v>
      </c>
      <c r="E3" s="11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7"/>
      <c r="U3" s="8"/>
    </row>
    <row r="4" spans="1:21" x14ac:dyDescent="0.3">
      <c r="A4" s="9"/>
      <c r="C4" s="10" t="s">
        <v>13</v>
      </c>
      <c r="D4" s="21" t="str">
        <f>Introductie!C5</f>
        <v>Naam Bedrijf</v>
      </c>
      <c r="E4" s="21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7"/>
      <c r="U4" s="8"/>
    </row>
    <row r="5" spans="1:21" x14ac:dyDescent="0.3">
      <c r="A5" s="9"/>
      <c r="C5" s="10" t="s">
        <v>138</v>
      </c>
      <c r="D5" s="28" t="str">
        <f>Introductie!C6</f>
        <v>Naam Plant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7"/>
      <c r="U5" s="8"/>
    </row>
    <row r="6" spans="1:21" x14ac:dyDescent="0.3">
      <c r="A6" s="9"/>
      <c r="B6" s="10"/>
      <c r="T6" s="7"/>
      <c r="U6" s="8"/>
    </row>
    <row r="7" spans="1:21" ht="15.6" x14ac:dyDescent="0.3">
      <c r="A7" s="16" t="s">
        <v>16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15" thickBot="1" x14ac:dyDescent="0.35">
      <c r="A8" s="9"/>
      <c r="U8" s="8"/>
    </row>
    <row r="9" spans="1:21" ht="17.25" customHeight="1" thickBot="1" x14ac:dyDescent="0.35">
      <c r="A9" s="9"/>
      <c r="B9" s="18"/>
      <c r="C9" s="32"/>
      <c r="D9" s="122" t="s">
        <v>18</v>
      </c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23"/>
      <c r="P9" s="37"/>
      <c r="Q9" s="37"/>
      <c r="R9" s="37"/>
      <c r="S9" s="37"/>
      <c r="T9" s="123" t="s">
        <v>19</v>
      </c>
      <c r="U9" s="8"/>
    </row>
    <row r="10" spans="1:21" ht="27.75" customHeight="1" thickBot="1" x14ac:dyDescent="0.35">
      <c r="A10" s="9"/>
      <c r="B10" s="33"/>
      <c r="C10" s="31" t="s">
        <v>14</v>
      </c>
      <c r="D10" s="22" t="s">
        <v>127</v>
      </c>
      <c r="E10" s="30" t="s">
        <v>17</v>
      </c>
      <c r="F10" s="26"/>
      <c r="G10" s="22" t="s">
        <v>1</v>
      </c>
      <c r="H10" s="30" t="s">
        <v>17</v>
      </c>
      <c r="I10" s="26"/>
      <c r="J10" s="22" t="s">
        <v>2</v>
      </c>
      <c r="K10" s="30" t="s">
        <v>17</v>
      </c>
      <c r="L10" s="26"/>
      <c r="M10" s="22" t="s">
        <v>3</v>
      </c>
      <c r="N10" s="30" t="s">
        <v>17</v>
      </c>
      <c r="O10" s="26"/>
      <c r="P10" s="3" t="s">
        <v>20</v>
      </c>
      <c r="Q10" s="3" t="s">
        <v>21</v>
      </c>
      <c r="R10" s="26" t="s">
        <v>22</v>
      </c>
      <c r="S10" s="26" t="s">
        <v>10</v>
      </c>
      <c r="T10" s="124"/>
      <c r="U10" s="8"/>
    </row>
    <row r="11" spans="1:21" ht="30" customHeight="1" thickBot="1" x14ac:dyDescent="0.35">
      <c r="A11" s="9"/>
      <c r="B11" s="24"/>
      <c r="C11" s="83" t="s">
        <v>9</v>
      </c>
      <c r="D11" s="19">
        <f>'Maturity matrix input'!C9</f>
        <v>1</v>
      </c>
      <c r="E11" s="29">
        <v>5</v>
      </c>
      <c r="F11" s="27"/>
      <c r="G11" s="19">
        <f>'Maturity matrix input'!E9</f>
        <v>0</v>
      </c>
      <c r="H11" s="29">
        <v>6</v>
      </c>
      <c r="I11" s="27"/>
      <c r="J11" s="19">
        <f>'Maturity matrix input'!G9</f>
        <v>0</v>
      </c>
      <c r="K11" s="29">
        <v>5</v>
      </c>
      <c r="L11" s="27"/>
      <c r="M11" s="19">
        <f>'Maturity matrix input'!I9</f>
        <v>0</v>
      </c>
      <c r="N11" s="29">
        <v>5</v>
      </c>
      <c r="O11" s="25"/>
      <c r="P11" s="39">
        <f>E11+H11+K11</f>
        <v>16</v>
      </c>
      <c r="Q11" s="39">
        <f>N11+P11</f>
        <v>21</v>
      </c>
      <c r="R11" s="39">
        <f>SUM(D11,G11,J11)</f>
        <v>1</v>
      </c>
      <c r="S11" s="39">
        <f>SUM(D11,G11,J11,M11)</f>
        <v>1</v>
      </c>
      <c r="T11" s="40">
        <f>IF(M11&lt;&gt;0,(S11/$Q11)*4,R11/$P11*3)</f>
        <v>0.1875</v>
      </c>
      <c r="U11" s="8"/>
    </row>
    <row r="12" spans="1:21" ht="30" customHeight="1" thickBot="1" x14ac:dyDescent="0.35">
      <c r="A12" s="9"/>
      <c r="B12" s="24"/>
      <c r="C12" s="84" t="s">
        <v>8</v>
      </c>
      <c r="D12" s="19">
        <f>'Maturity matrix input'!C15</f>
        <v>0</v>
      </c>
      <c r="E12" s="29">
        <v>5</v>
      </c>
      <c r="F12" s="25"/>
      <c r="G12" s="19">
        <f>'Maturity matrix input'!E15</f>
        <v>0</v>
      </c>
      <c r="H12" s="29">
        <v>4</v>
      </c>
      <c r="I12" s="25"/>
      <c r="J12" s="19">
        <f>'Maturity matrix input'!G15</f>
        <v>0</v>
      </c>
      <c r="K12" s="29">
        <v>3</v>
      </c>
      <c r="L12" s="25"/>
      <c r="M12" s="19">
        <f>'Maturity matrix input'!I15</f>
        <v>0</v>
      </c>
      <c r="N12" s="29">
        <v>3</v>
      </c>
      <c r="O12" s="25"/>
      <c r="P12" s="39">
        <f t="shared" ref="P12:P19" si="0">E12+H12+K12</f>
        <v>12</v>
      </c>
      <c r="Q12" s="39">
        <f t="shared" ref="Q12:Q19" si="1">N12+P12</f>
        <v>15</v>
      </c>
      <c r="R12" s="39">
        <f t="shared" ref="R12:R18" si="2">SUM(D12,G12,J12)</f>
        <v>0</v>
      </c>
      <c r="S12" s="39">
        <f t="shared" ref="S12:S19" si="3">SUM(D12,G12,J12,M12)</f>
        <v>0</v>
      </c>
      <c r="T12" s="40">
        <f t="shared" ref="T12:T19" si="4">IF(M12&lt;&gt;0,(S12/$Q12)*4,R12/$P12*3)</f>
        <v>0</v>
      </c>
      <c r="U12" s="8"/>
    </row>
    <row r="13" spans="1:21" ht="30" customHeight="1" thickBot="1" x14ac:dyDescent="0.35">
      <c r="A13" s="9"/>
      <c r="B13" s="24"/>
      <c r="C13" s="84" t="s">
        <v>0</v>
      </c>
      <c r="D13" s="19">
        <f>'Maturity matrix input'!C19</f>
        <v>0</v>
      </c>
      <c r="E13" s="29">
        <v>2</v>
      </c>
      <c r="F13" s="25"/>
      <c r="G13" s="19">
        <f>'Maturity matrix input'!E19</f>
        <v>0</v>
      </c>
      <c r="H13" s="29">
        <v>3</v>
      </c>
      <c r="I13" s="25"/>
      <c r="J13" s="19">
        <f>'Maturity matrix input'!G19</f>
        <v>0</v>
      </c>
      <c r="K13" s="29">
        <v>3</v>
      </c>
      <c r="L13" s="25"/>
      <c r="M13" s="19">
        <f>'Maturity matrix input'!I19</f>
        <v>0</v>
      </c>
      <c r="N13" s="29">
        <v>3</v>
      </c>
      <c r="O13" s="25"/>
      <c r="P13" s="39">
        <f t="shared" si="0"/>
        <v>8</v>
      </c>
      <c r="Q13" s="39">
        <f t="shared" si="1"/>
        <v>11</v>
      </c>
      <c r="R13" s="39">
        <f t="shared" si="2"/>
        <v>0</v>
      </c>
      <c r="S13" s="39">
        <f t="shared" si="3"/>
        <v>0</v>
      </c>
      <c r="T13" s="40">
        <f t="shared" si="4"/>
        <v>0</v>
      </c>
      <c r="U13" s="8"/>
    </row>
    <row r="14" spans="1:21" ht="30" customHeight="1" thickBot="1" x14ac:dyDescent="0.35">
      <c r="A14" s="9"/>
      <c r="B14" s="24"/>
      <c r="C14" s="84" t="s">
        <v>4</v>
      </c>
      <c r="D14" s="19">
        <f>'Maturity matrix input'!C25</f>
        <v>0</v>
      </c>
      <c r="E14" s="29">
        <v>4</v>
      </c>
      <c r="F14" s="25"/>
      <c r="G14" s="19">
        <f>'Maturity matrix input'!E25</f>
        <v>0</v>
      </c>
      <c r="H14" s="29">
        <v>3</v>
      </c>
      <c r="I14" s="25"/>
      <c r="J14" s="19">
        <f>'Maturity matrix input'!G25</f>
        <v>0</v>
      </c>
      <c r="K14" s="29">
        <v>4</v>
      </c>
      <c r="L14" s="25"/>
      <c r="M14" s="19">
        <f>'Maturity matrix input'!I25</f>
        <v>0</v>
      </c>
      <c r="N14" s="29">
        <v>2</v>
      </c>
      <c r="O14" s="25"/>
      <c r="P14" s="39">
        <f t="shared" si="0"/>
        <v>11</v>
      </c>
      <c r="Q14" s="39">
        <f t="shared" si="1"/>
        <v>13</v>
      </c>
      <c r="R14" s="39">
        <f t="shared" si="2"/>
        <v>0</v>
      </c>
      <c r="S14" s="39">
        <f t="shared" si="3"/>
        <v>0</v>
      </c>
      <c r="T14" s="40">
        <f t="shared" si="4"/>
        <v>0</v>
      </c>
      <c r="U14" s="8"/>
    </row>
    <row r="15" spans="1:21" ht="30" customHeight="1" thickBot="1" x14ac:dyDescent="0.35">
      <c r="A15" s="9"/>
      <c r="B15" s="24"/>
      <c r="C15" s="83" t="s">
        <v>136</v>
      </c>
      <c r="D15" s="19">
        <f>'Maturity matrix input'!C28</f>
        <v>0</v>
      </c>
      <c r="E15" s="29">
        <v>2</v>
      </c>
      <c r="F15" s="25"/>
      <c r="G15" s="19">
        <f>'Maturity matrix input'!E28</f>
        <v>0</v>
      </c>
      <c r="H15" s="29">
        <v>2</v>
      </c>
      <c r="I15" s="25"/>
      <c r="J15" s="19">
        <f>'Maturity matrix input'!G28</f>
        <v>0</v>
      </c>
      <c r="K15" s="29">
        <v>2</v>
      </c>
      <c r="L15" s="25"/>
      <c r="M15" s="19">
        <f>'Maturity matrix input'!I28</f>
        <v>0</v>
      </c>
      <c r="N15" s="29">
        <v>2</v>
      </c>
      <c r="O15" s="25"/>
      <c r="P15" s="39">
        <f t="shared" si="0"/>
        <v>6</v>
      </c>
      <c r="Q15" s="39">
        <f t="shared" si="1"/>
        <v>8</v>
      </c>
      <c r="R15" s="39">
        <f t="shared" si="2"/>
        <v>0</v>
      </c>
      <c r="S15" s="39">
        <f t="shared" si="3"/>
        <v>0</v>
      </c>
      <c r="T15" s="40">
        <f t="shared" si="4"/>
        <v>0</v>
      </c>
      <c r="U15" s="8"/>
    </row>
    <row r="16" spans="1:21" ht="30" customHeight="1" thickBot="1" x14ac:dyDescent="0.35">
      <c r="A16" s="9"/>
      <c r="B16" s="24"/>
      <c r="C16" s="85" t="s">
        <v>5</v>
      </c>
      <c r="D16" s="19">
        <f>'Maturity matrix input'!C32</f>
        <v>0</v>
      </c>
      <c r="E16" s="29">
        <v>3</v>
      </c>
      <c r="F16" s="25"/>
      <c r="G16" s="19">
        <f>'Maturity matrix input'!E32</f>
        <v>0</v>
      </c>
      <c r="H16" s="29">
        <v>3</v>
      </c>
      <c r="I16" s="25"/>
      <c r="J16" s="19">
        <f>'Maturity matrix input'!G32</f>
        <v>0</v>
      </c>
      <c r="K16" s="29">
        <v>3</v>
      </c>
      <c r="L16" s="25"/>
      <c r="M16" s="19">
        <f>'Maturity matrix input'!I32</f>
        <v>0</v>
      </c>
      <c r="N16" s="29">
        <v>2</v>
      </c>
      <c r="O16" s="25"/>
      <c r="P16" s="39">
        <f t="shared" si="0"/>
        <v>9</v>
      </c>
      <c r="Q16" s="39">
        <f t="shared" si="1"/>
        <v>11</v>
      </c>
      <c r="R16" s="39">
        <f t="shared" si="2"/>
        <v>0</v>
      </c>
      <c r="S16" s="39">
        <f t="shared" si="3"/>
        <v>0</v>
      </c>
      <c r="T16" s="40">
        <f t="shared" si="4"/>
        <v>0</v>
      </c>
      <c r="U16" s="8"/>
    </row>
    <row r="17" spans="1:21" ht="30" customHeight="1" thickBot="1" x14ac:dyDescent="0.35">
      <c r="A17" s="9"/>
      <c r="B17" s="24"/>
      <c r="C17" s="85" t="s">
        <v>34</v>
      </c>
      <c r="D17" s="19">
        <f>'Maturity matrix input'!C36</f>
        <v>0</v>
      </c>
      <c r="E17" s="29">
        <v>2</v>
      </c>
      <c r="F17" s="25"/>
      <c r="G17" s="19">
        <f>'Maturity matrix input'!E36</f>
        <v>0</v>
      </c>
      <c r="H17" s="29">
        <v>2</v>
      </c>
      <c r="I17" s="25"/>
      <c r="J17" s="19">
        <f>'Maturity matrix input'!G36</f>
        <v>0</v>
      </c>
      <c r="K17" s="29">
        <v>3</v>
      </c>
      <c r="L17" s="25"/>
      <c r="M17" s="19">
        <f>'Maturity matrix input'!I36</f>
        <v>0</v>
      </c>
      <c r="N17" s="29">
        <v>2</v>
      </c>
      <c r="O17" s="25"/>
      <c r="P17" s="39">
        <f t="shared" si="0"/>
        <v>7</v>
      </c>
      <c r="Q17" s="39">
        <f t="shared" si="1"/>
        <v>9</v>
      </c>
      <c r="R17" s="39">
        <f>SUM(D17,G17,J17)</f>
        <v>0</v>
      </c>
      <c r="S17" s="39">
        <f>SUM(D17,G17,J17,M17)</f>
        <v>0</v>
      </c>
      <c r="T17" s="40">
        <f>IF(M17&lt;&gt;0,(S17/$Q17)*4,R17/$P17*3)</f>
        <v>0</v>
      </c>
      <c r="U17" s="8"/>
    </row>
    <row r="18" spans="1:21" ht="30" customHeight="1" thickBot="1" x14ac:dyDescent="0.35">
      <c r="A18" s="9"/>
      <c r="B18" s="24"/>
      <c r="C18" s="85" t="s">
        <v>7</v>
      </c>
      <c r="D18" s="19">
        <f>'Maturity matrix input'!C41</f>
        <v>0</v>
      </c>
      <c r="E18" s="29">
        <v>4</v>
      </c>
      <c r="F18" s="25"/>
      <c r="G18" s="19">
        <f>'Maturity matrix input'!E41</f>
        <v>0</v>
      </c>
      <c r="H18" s="29">
        <v>4</v>
      </c>
      <c r="I18" s="25"/>
      <c r="J18" s="19">
        <f>'Maturity matrix input'!G41</f>
        <v>0</v>
      </c>
      <c r="K18" s="29">
        <v>3</v>
      </c>
      <c r="L18" s="25"/>
      <c r="M18" s="19">
        <f>'Maturity matrix input'!I41</f>
        <v>0</v>
      </c>
      <c r="N18" s="29">
        <v>3</v>
      </c>
      <c r="O18" s="25"/>
      <c r="P18" s="39">
        <f t="shared" si="0"/>
        <v>11</v>
      </c>
      <c r="Q18" s="39">
        <f t="shared" si="1"/>
        <v>14</v>
      </c>
      <c r="R18" s="39">
        <f t="shared" si="2"/>
        <v>0</v>
      </c>
      <c r="S18" s="39">
        <f t="shared" si="3"/>
        <v>0</v>
      </c>
      <c r="T18" s="40">
        <f t="shared" si="4"/>
        <v>0</v>
      </c>
      <c r="U18" s="8"/>
    </row>
    <row r="19" spans="1:21" ht="30" customHeight="1" x14ac:dyDescent="0.3">
      <c r="A19" s="9"/>
      <c r="B19" s="24"/>
      <c r="C19" s="83" t="s">
        <v>6</v>
      </c>
      <c r="D19" s="19">
        <f>'Maturity matrix input'!C47</f>
        <v>0</v>
      </c>
      <c r="E19" s="29">
        <v>4</v>
      </c>
      <c r="F19" s="25"/>
      <c r="G19" s="19">
        <f>'Maturity matrix input'!E47</f>
        <v>0</v>
      </c>
      <c r="H19" s="29">
        <v>5</v>
      </c>
      <c r="I19" s="25"/>
      <c r="J19" s="19">
        <f>'Maturity matrix input'!G47</f>
        <v>0</v>
      </c>
      <c r="K19" s="29">
        <v>4</v>
      </c>
      <c r="L19" s="25"/>
      <c r="M19" s="19">
        <f>'Maturity matrix input'!I47</f>
        <v>0</v>
      </c>
      <c r="N19" s="29">
        <v>3</v>
      </c>
      <c r="O19" s="25"/>
      <c r="P19" s="39">
        <f t="shared" si="0"/>
        <v>13</v>
      </c>
      <c r="Q19" s="39">
        <f t="shared" si="1"/>
        <v>16</v>
      </c>
      <c r="R19" s="39">
        <f>SUM(D19,G19,J19)</f>
        <v>0</v>
      </c>
      <c r="S19" s="39">
        <f t="shared" si="3"/>
        <v>0</v>
      </c>
      <c r="T19" s="40">
        <f t="shared" si="4"/>
        <v>0</v>
      </c>
      <c r="U19" s="8"/>
    </row>
    <row r="20" spans="1:21" ht="0.75" customHeight="1" thickBot="1" x14ac:dyDescent="0.35">
      <c r="A20" s="9"/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8"/>
      <c r="Q20" s="38"/>
      <c r="R20" s="38"/>
      <c r="S20" s="38"/>
      <c r="T20" s="36"/>
      <c r="U20" s="8"/>
    </row>
    <row r="21" spans="1:21" ht="6.75" customHeight="1" x14ac:dyDescent="0.3">
      <c r="A21" s="9"/>
      <c r="U21" s="8"/>
    </row>
    <row r="22" spans="1:21" x14ac:dyDescent="0.3">
      <c r="A22" s="9"/>
      <c r="U22" s="8"/>
    </row>
    <row r="23" spans="1:21" ht="15.6" x14ac:dyDescent="0.3">
      <c r="A23" s="16" t="s">
        <v>15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60" customHeight="1" x14ac:dyDescent="0.3">
      <c r="A24" s="9"/>
      <c r="U24" s="8"/>
    </row>
    <row r="25" spans="1:21" ht="60" customHeight="1" x14ac:dyDescent="0.3">
      <c r="A25" s="9"/>
      <c r="U25" s="8"/>
    </row>
    <row r="26" spans="1:21" ht="60" customHeight="1" x14ac:dyDescent="0.3">
      <c r="A26" s="9"/>
      <c r="U26" s="8"/>
    </row>
    <row r="27" spans="1:21" ht="60" customHeight="1" x14ac:dyDescent="0.3">
      <c r="A27" s="9"/>
      <c r="U27" s="8"/>
    </row>
    <row r="28" spans="1:21" ht="60" customHeight="1" x14ac:dyDescent="0.3">
      <c r="A28" s="9"/>
      <c r="U28" s="8"/>
    </row>
    <row r="29" spans="1:21" ht="60" customHeight="1" x14ac:dyDescent="0.3">
      <c r="A29" s="9"/>
      <c r="U29" s="8"/>
    </row>
    <row r="30" spans="1:21" ht="60" customHeight="1" x14ac:dyDescent="0.3">
      <c r="A30" s="9"/>
      <c r="U30" s="8"/>
    </row>
    <row r="31" spans="1:21" ht="15" thickBot="1" x14ac:dyDescent="0.35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4"/>
      <c r="U31" s="15"/>
    </row>
    <row r="32" spans="1:21" ht="15" thickTop="1" x14ac:dyDescent="0.3"/>
  </sheetData>
  <mergeCells count="3">
    <mergeCell ref="D9:N9"/>
    <mergeCell ref="T9:T10"/>
    <mergeCell ref="A2:O2"/>
  </mergeCells>
  <conditionalFormatting sqref="T20">
    <cfRule type="expression" dxfId="5" priority="6">
      <formula>$F20=0</formula>
    </cfRule>
  </conditionalFormatting>
  <conditionalFormatting sqref="B20">
    <cfRule type="expression" dxfId="4" priority="4">
      <formula>$F20=0</formula>
    </cfRule>
  </conditionalFormatting>
  <conditionalFormatting sqref="B20">
    <cfRule type="expression" dxfId="3" priority="5">
      <formula>$F20=2</formula>
    </cfRule>
  </conditionalFormatting>
  <conditionalFormatting sqref="R20">
    <cfRule type="expression" dxfId="2" priority="1">
      <formula>AND($F20=2,R20=1)</formula>
    </cfRule>
    <cfRule type="expression" dxfId="1" priority="2">
      <formula>AND($F20=1,R20=1)</formula>
    </cfRule>
    <cfRule type="expression" dxfId="0" priority="3">
      <formula>AND($F20=0,R20=1)</formula>
    </cfRule>
  </conditionalFormatting>
  <dataValidations count="1">
    <dataValidation allowBlank="1" showInputMessage="1" showErrorMessage="1" prompt="FIll in number of hours utilized on client projects" sqref="C11:C19" xr:uid="{00000000-0002-0000-0200-000000000000}"/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CF9E7-12CD-46B6-8066-3B75A59F004B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0DC85E1A4A214883FE36CB53E12A48" ma:contentTypeVersion="8" ma:contentTypeDescription="Create a new document." ma:contentTypeScope="" ma:versionID="21e1a8523ee2d5ea486fdfc58318e8da">
  <xsd:schema xmlns:xsd="http://www.w3.org/2001/XMLSchema" xmlns:xs="http://www.w3.org/2001/XMLSchema" xmlns:p="http://schemas.microsoft.com/office/2006/metadata/properties" xmlns:ns2="432271a6-232c-4e99-8e33-9e270c004394" xmlns:ns3="c3889a67-0c9a-4f57-94f0-32eb165d5fc0" targetNamespace="http://schemas.microsoft.com/office/2006/metadata/properties" ma:root="true" ma:fieldsID="ff7689dfae3527cf886a977af8e2c4ac" ns2:_="" ns3:_="">
    <xsd:import namespace="432271a6-232c-4e99-8e33-9e270c004394"/>
    <xsd:import namespace="c3889a67-0c9a-4f57-94f0-32eb165d5f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2271a6-232c-4e99-8e33-9e270c0043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889a67-0c9a-4f57-94f0-32eb165d5fc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AB872D-2388-4109-877F-042EC468E1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2271a6-232c-4e99-8e33-9e270c004394"/>
    <ds:schemaRef ds:uri="c3889a67-0c9a-4f57-94f0-32eb165d5f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1D1F63-760B-4CA9-90FF-9D48B8D7B6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217CD1-B101-4217-8162-E29D9349E03D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432271a6-232c-4e99-8e33-9e270c004394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Introductie</vt:lpstr>
      <vt:lpstr>Maturity matrix input</vt:lpstr>
      <vt:lpstr>Resultaat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HAARM10</dc:creator>
  <cp:lastModifiedBy>Laura van der Linde</cp:lastModifiedBy>
  <dcterms:created xsi:type="dcterms:W3CDTF">2020-10-05T09:32:41Z</dcterms:created>
  <dcterms:modified xsi:type="dcterms:W3CDTF">2021-07-08T13:48:22Z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0x0101000D0DC85E1A4A214883FE36CB53E12A48</vt:lpwstr>
  </property>
</Properties>
</file>